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240" yWindow="570" windowWidth="24240" windowHeight="11955"/>
  </bookViews>
  <sheets>
    <sheet name="Документ" sheetId="2" r:id="rId1"/>
  </sheets>
  <externalReferences>
    <externalReference r:id="rId2"/>
  </externalReferences>
  <definedNames>
    <definedName name="_xlnm.Print_Titles" localSheetId="0">Документ!#REF!</definedName>
  </definedNames>
  <calcPr calcId="145621"/>
</workbook>
</file>

<file path=xl/calcChain.xml><?xml version="1.0" encoding="utf-8"?>
<calcChain xmlns="http://schemas.openxmlformats.org/spreadsheetml/2006/main">
  <c r="F50" i="2" l="1"/>
  <c r="F49" i="2" s="1"/>
  <c r="F48" i="2" s="1"/>
  <c r="F47" i="2" s="1"/>
  <c r="F60" i="2"/>
  <c r="F59" i="2" s="1"/>
  <c r="F58" i="2" s="1"/>
  <c r="F53" i="2" s="1"/>
  <c r="F142" i="2"/>
  <c r="F140" i="2" s="1"/>
  <c r="F139" i="2" s="1"/>
  <c r="F138" i="2" s="1"/>
  <c r="F155" i="2"/>
  <c r="F154" i="2" s="1"/>
  <c r="F152" i="2" s="1"/>
  <c r="F150" i="2"/>
  <c r="F149" i="2" s="1"/>
  <c r="F148" i="2"/>
  <c r="F147" i="2" s="1"/>
  <c r="F145" i="2"/>
  <c r="F144" i="2" s="1"/>
  <c r="F143" i="2" s="1"/>
  <c r="F132" i="2"/>
  <c r="F131" i="2"/>
  <c r="F130" i="2" s="1"/>
  <c r="F129" i="2"/>
  <c r="F126" i="2"/>
  <c r="F120" i="2"/>
  <c r="F119" i="2" s="1"/>
  <c r="F114" i="2"/>
  <c r="F110" i="2"/>
  <c r="F107" i="2"/>
  <c r="F106" i="2" s="1"/>
  <c r="F103" i="2"/>
  <c r="F99" i="2" s="1"/>
  <c r="F98" i="2" s="1"/>
  <c r="F97" i="2" s="1"/>
  <c r="F96" i="2"/>
  <c r="F93" i="2" s="1"/>
  <c r="F92" i="2" s="1"/>
  <c r="F91" i="2" s="1"/>
  <c r="F89" i="2"/>
  <c r="F87" i="2"/>
  <c r="F84" i="2" s="1"/>
  <c r="F83" i="2" s="1"/>
  <c r="F82" i="2" s="1"/>
  <c r="F80" i="2"/>
  <c r="F77" i="2"/>
  <c r="F76" i="2"/>
  <c r="F73" i="2" s="1"/>
  <c r="F64" i="2"/>
  <c r="F63" i="2" s="1"/>
  <c r="F56" i="2"/>
  <c r="F55" i="2" s="1"/>
  <c r="F45" i="2"/>
  <c r="F39" i="2"/>
  <c r="F35" i="2"/>
  <c r="F34" i="2" s="1"/>
  <c r="F33" i="2" s="1"/>
  <c r="F32" i="2"/>
  <c r="F31" i="2" s="1"/>
  <c r="F23" i="2" s="1"/>
  <c r="F105" i="2" l="1"/>
  <c r="F104" i="2" s="1"/>
  <c r="F72" i="2"/>
  <c r="F71" i="2" s="1"/>
  <c r="F125" i="2"/>
  <c r="F124" i="2" s="1"/>
  <c r="F123" i="2" s="1"/>
  <c r="F122" i="2" s="1"/>
  <c r="F19" i="2"/>
  <c r="F18" i="2" s="1"/>
  <c r="F17" i="2" s="1"/>
  <c r="F16" i="2" s="1"/>
  <c r="F38" i="2"/>
  <c r="F37" i="2" s="1"/>
  <c r="F22" i="2" s="1"/>
  <c r="F137" i="2"/>
  <c r="F15" i="2" l="1"/>
  <c r="F90" i="2"/>
  <c r="F67" i="2"/>
  <c r="F13" i="2" l="1"/>
</calcChain>
</file>

<file path=xl/sharedStrings.xml><?xml version="1.0" encoding="utf-8"?>
<sst xmlns="http://schemas.openxmlformats.org/spreadsheetml/2006/main" count="535" uniqueCount="216">
  <si>
    <t>Единица измерения: тыс.руб.</t>
  </si>
  <si>
    <t>Наименование</t>
  </si>
  <si>
    <t>Код раздела</t>
  </si>
  <si>
    <t>Код подраздела</t>
  </si>
  <si>
    <t>Код целевой статьи</t>
  </si>
  <si>
    <t>Код вида расхода</t>
  </si>
  <si>
    <t>1</t>
  </si>
  <si>
    <t>2</t>
  </si>
  <si>
    <t>3</t>
  </si>
  <si>
    <t>4</t>
  </si>
  <si>
    <t>5</t>
  </si>
  <si>
    <t>6</t>
  </si>
  <si>
    <t>ОБЩЕГОСУДАРСТВЕННЫЕ ВОПРОСЫ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</si>
  <si>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</si>
  <si>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</si>
  <si>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НАЦИОНАЛЬНАЯ ОБОРОНА</t>
  </si>
  <si>
    <t>НАЦИОНАЛЬНАЯ БЕЗОПАСНОСТЬ И ПРАВООХРАНИТЕЛЬНАЯ ДЕЯТЕЛЬНОСТЬ</t>
  </si>
  <si>
    <t>НАЦИОНАЛЬНАЯ ЭКОНОМИКА</t>
  </si>
  <si>
    <t>Дорожное хозяйство (дорожные фонды)</t>
  </si>
  <si>
    <t>Другие вопросы в области национальной экономики</t>
  </si>
  <si>
    <t>ЖИЛИЩНО-КОММУНАЛЬНОЕ ХОЗЯЙСТВО</t>
  </si>
  <si>
    <t>Коммунальное хозяйство</t>
  </si>
  <si>
    <t>Благоустройство</t>
  </si>
  <si>
    <t>КУЛЬТУРА, КИНЕМАТОГРАФИЯ</t>
  </si>
  <si>
    <t>Культура</t>
  </si>
  <si>
    <t>СОЦИАЛЬНАЯ ПОЛИТИКА</t>
  </si>
  <si>
    <t>Пенсионное обеспечение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</si>
  <si>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</si>
  <si>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</si>
  <si>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>700</t>
  </si>
  <si>
    <t>сельского поселения Хохольского муниципального района</t>
  </si>
  <si>
    <t xml:space="preserve"> Приложение № 3</t>
  </si>
  <si>
    <t>Кассовый расход</t>
  </si>
  <si>
    <t>Защита населения и территории от чрезвычайных ситуаций природного и техногенного характера, пожарная безопасность</t>
  </si>
  <si>
    <t>Организация системы раздельного накопления твердых коммунальных отходов на территории Воронежской области</t>
  </si>
  <si>
    <t>ФИЗИЧЕСКАЯ КУЛЬТУРА И СПОРТ</t>
  </si>
  <si>
    <t>«Об  исполнении бюджета сельского поселения за 2024 год»</t>
  </si>
  <si>
    <t>Распределение расходов бюджета поселения по разделам подразделам функциональной классификации расходов бюджетов Российской Федерации за 2024 года</t>
  </si>
  <si>
    <t>В С Е Г О</t>
  </si>
  <si>
    <t>Администрация Новогремяченского сельского поселения Хохольского муниципального района Воронежской  области</t>
  </si>
  <si>
    <t>01</t>
  </si>
  <si>
    <t>02</t>
  </si>
  <si>
    <t>Муниципальная программа "Устойчивое развитие Новогремяченского сельского поселения Хохольского муниципального района"</t>
  </si>
  <si>
    <t>01 0 00 00000</t>
  </si>
  <si>
    <t xml:space="preserve">Подпрограмма "Муниципальное управление" </t>
  </si>
  <si>
    <t>01 1 00 00000</t>
  </si>
  <si>
    <t>Основное мероприятие "Обеспечение деятельности органов местного самоуправления"</t>
  </si>
  <si>
    <t>01 1 01 00000</t>
  </si>
  <si>
    <t>Расходы на обеспечение функций органов местного самоуправления в части финансирования главы администрации городского (сельского) поселения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</si>
  <si>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01 1 01 90020</t>
  </si>
  <si>
    <t>Расходы на обеспечение функций органов местного самоуправления в части финансирования главы администрации городского (сельского) поселения (Закупка товаров, работ и услуг для государственных (муниципальных) нужд)</t>
  </si>
  <si>
    <t>04</t>
  </si>
  <si>
    <t xml:space="preserve">01 1 00 00000 </t>
  </si>
  <si>
    <t>01 1 01 90010</t>
  </si>
  <si>
    <t>Расходы на обеспечение функций органов местного самоуправления в части финансирования аппарата управления администрации городского (сельского) поселения(Расходы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</si>
  <si>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Расходы на обеспечение функций органов местного самоуправления в части финансирования аппарата управления администрации городского (сельского) поселения (Закупка товаров, работ и услуг для государственных (муниципальных) нужд)</t>
  </si>
  <si>
    <t>Расходы на обеспечение функций органов местного самоуправления в части финансирования аппарата управления администрации городского (сельского) поселения  (Иные бюджетные ассигнования)</t>
  </si>
  <si>
    <t>Приобретение служебного автотранспорта органам местного самоуправления поселений Воронежской области (Закупка товаров, работ и услуг для государственных (муниципальных) нужд)</t>
  </si>
  <si>
    <t>01 1 01 S9180</t>
  </si>
  <si>
    <t>Основное мероприятие "Исполнение переданных государственных полномочий и полномочий от муниципального района,  передача части полномочий от поселения муниципальному району"</t>
  </si>
  <si>
    <t>01 1 02 00000</t>
  </si>
  <si>
    <t>Расходы на обеспечение функций органов местного самоуправления в части финансирования главы администрации Новогремяченского сельского поселения в рамках подпрограммы "Муниципальное управление" программы "Устойчивое развитие Новогремяченского сельского поселения Хохольского муниципального района"(Межбюджетные трансферты))</t>
  </si>
  <si>
    <t>01 1 02 90010</t>
  </si>
  <si>
    <t>Резервные фонды</t>
  </si>
  <si>
    <t>11</t>
  </si>
  <si>
    <t>Основное мероприятие "Обеспечение реализации муниципальной программы"</t>
  </si>
  <si>
    <t>01 1 04 00000</t>
  </si>
  <si>
    <t>Резервный фонд администрации сельского поселения  (Иные бюджетные ассигнования)</t>
  </si>
  <si>
    <t>01 1 04 90030</t>
  </si>
  <si>
    <t>Другие общегосударственные расходы</t>
  </si>
  <si>
    <t>13</t>
  </si>
  <si>
    <t>Межбюджетные трансферты, передаваемые из бюджета поселения бюджету Хохольского муниципального района на осуществление части полномочий по решению вопросов местного значения в части подготовки, утверждения и выдачи градостроительных планов  (Межбюджетные трансферты)</t>
  </si>
  <si>
    <t>01 1 02 90011</t>
  </si>
  <si>
    <t>Межбюджетные трансферты, передаваемые из бюджета поселения бюджету Хохольского муниципального района на осуществление части полномочий по решению вопросов местного значения в части жилищного контроля  (Межбюджетные трансферты)</t>
  </si>
  <si>
    <t>01 1 02 90012</t>
  </si>
  <si>
    <t>Межбюджетные трансферты, передаваемые из бюджета поселения бюджету Хохольского муниципального района на осуществление части полномочий по решению вопросов местного значения в части закупок товаров (работ, услуг) для муниципаьных нужд  (Межбюджетные трансферты)</t>
  </si>
  <si>
    <t>01 1 02 90013</t>
  </si>
  <si>
    <t>Межбюджетные трансферты, передаваемые из бюджета поселения бюджету Хохольского муниципального района на осуществление части полномочий по решению вопросов местного значения в части внутреннего муниципального финансового контроля  (Межбюджетные трансферты)</t>
  </si>
  <si>
    <t>01 1 02 90014</t>
  </si>
  <si>
    <t>Межбюджетные трансферты, передаваемые из бюджета поселения бюджету Хохольского муниципального района на осуществление части полномочий по решению вопросов местного значения в части бухгалтерского обслуживания  (Межбюджетные трансферты)</t>
  </si>
  <si>
    <t>01 1 02 90015</t>
  </si>
  <si>
    <t>Расходы на содержание имущества, относящегося к казне района, в рамках подпрограммы "Муниципальное управление" программы "Устойчивое развитие Новогремяченского сельского поселения Хохольского муниципального района"  (Закупка товаров, работ и услуг для государственных (муниципальных) нужд)</t>
  </si>
  <si>
    <t>01 1 04 90040</t>
  </si>
  <si>
    <t>Мобилизационная и вневойсковая  подготовка</t>
  </si>
  <si>
    <t>03</t>
  </si>
  <si>
    <t>Осуществление первичного воинского учета на территориях, где отсутствуют военные комиссариаты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</si>
  <si>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01 1 02 51180</t>
  </si>
  <si>
    <t>Осуществление первичного воинского учета на территориях, где отсутствуют военные комиссариаты  (Закупка товаров, работ и услуг для государственных (муниципальных) нужд)</t>
  </si>
  <si>
    <t>Защита населения и территории от    чрезвычайных ситуаций природного и  техногенного характера, гражданская оборона</t>
  </si>
  <si>
    <t>09</t>
  </si>
  <si>
    <t>Основное мероприятие "Обеспечение безопасности населения и природной среды на территории сельского поселения"</t>
  </si>
  <si>
    <t>01 1 03 00000</t>
  </si>
  <si>
    <t>Мероприятия по предупреждению и ликвидация последствий чрезвычайных ситуаций и стихийных бедствий природного и техногенного характера (Закупка товаров, работ и услуг для государственных (муниципальных) нужд)</t>
  </si>
  <si>
    <t>01 1 03 90050</t>
  </si>
  <si>
    <t>10</t>
  </si>
  <si>
    <t>Другие вопросы в области национальной безопасности и правоохранительной деятельности</t>
  </si>
  <si>
    <t>14</t>
  </si>
  <si>
    <t>Реализация других функций, связанных с обеспечением национальной безопасности и правоохранительной деятельности  (Закупка товаров, работ и услуг для государственных (муниципальных) нужд)</t>
  </si>
  <si>
    <t>01 1 03 90260</t>
  </si>
  <si>
    <t>Мероприятия направленные на снижение напряжённости на рынке труда Воронежской области</t>
  </si>
  <si>
    <t>01 1 04 90280</t>
  </si>
  <si>
    <t>Подпрограмма  "Развитие дорожного хозяйства"</t>
  </si>
  <si>
    <t>01 2 00 00000</t>
  </si>
  <si>
    <t>Основное мероприятие «Обеспечение модернизации, ремонта и содержания существующей сети автодорог местного значения сельского поселения в целях ее сохранения и улучшения транспортно-эксплуатационного состояния»</t>
  </si>
  <si>
    <t>01 2 01 00000</t>
  </si>
  <si>
    <t>Ремонт автомобильных дорог общего пользования местного значения  (Закупка товаров, работ и услуг для государственных (муниципальных) нужд)</t>
  </si>
  <si>
    <t>Содержание автомобильных дорог общего пользования местного значения  (Закупка товаров, работ и услуг для государственных (муниципальных) нужд)</t>
  </si>
  <si>
    <t>01 2 01 80602</t>
  </si>
  <si>
    <t>Установка искусственного освещения, на участках повышенной опасности   (Закупка товаров, работ и услуг для государственных (муниципальных) нужд)</t>
  </si>
  <si>
    <t>01 2 01 80603</t>
  </si>
  <si>
    <t>Ремонт и содержание автомобильных  дорог (Закупка товаров, работ и услуг для государственных (муниципальных) нужд)</t>
  </si>
  <si>
    <t>01 2 01 90270</t>
  </si>
  <si>
    <t>Расходы средств дорожного фонда  (Закупка товаров, работ и услуг для государственных (муниципальных) нужд)</t>
  </si>
  <si>
    <t>01 2 01 80600</t>
  </si>
  <si>
    <t>Капитальный ремонт и ремонт автомобильных дорог общего пользования местного значения  (Закупка товаров, работ и услуг для государственных (муниципальных) нужд)</t>
  </si>
  <si>
    <t>01 2 01 S8850</t>
  </si>
  <si>
    <t>Основное мероприятие "Определение правового статуса автодорог общего пользования местного значения, оформление улично-дорожной сети в муниципальную собственность сельского поселения"</t>
  </si>
  <si>
    <t>01 2 02 00000</t>
  </si>
  <si>
    <t>01 2 02 80600</t>
  </si>
  <si>
    <t>12</t>
  </si>
  <si>
    <t>Расходы на межевание границ земельных участков (Закупка товаров, работ и услуг для государственных (муниципальных) нужд)</t>
  </si>
  <si>
    <t>01 1 03 90070</t>
  </si>
  <si>
    <t>Расходы по постановке на кадастровый учет объектов муниципальной собственности и инженерной инфраструктуры, осуществление оценки   (Закупка товаров, работ и услуг для государственных (муниципальных) нужд)</t>
  </si>
  <si>
    <t>01 1 03 90140</t>
  </si>
  <si>
    <t>Расходы по государственной регистрации права собственности на земельные участки   (Закупка товаров, работ и услуг для государственных (муниципальных) нужд)</t>
  </si>
  <si>
    <t>01 1 03 90150</t>
  </si>
  <si>
    <t>Подготовка и проведение празднования памятных дат муниципальных образований Воронежской области  (Закупка товаров, работ и услуг для государственных (муниципальных) нужд)</t>
  </si>
  <si>
    <t>01 1 03 S8380</t>
  </si>
  <si>
    <t>05</t>
  </si>
  <si>
    <t>Жилищное хозяйство</t>
  </si>
  <si>
    <t>Подпрограмма  "Развитие жилищно-коммунального хозяйства и благоустройства сельского поселения"</t>
  </si>
  <si>
    <t>01 3 10 00000</t>
  </si>
  <si>
    <t>Основное мероприятие "Содержание и модернизация жилищно-коммунального комплекса"</t>
  </si>
  <si>
    <t>Поддержка жилищного хозяйства (Закупка товаров, работ и услуг для государственных (муниципальных) нужд)</t>
  </si>
  <si>
    <t>01 3 10 90350</t>
  </si>
  <si>
    <t>Обеспечение мероприятий по капитальному ремонту многоквартирных домов и переселению граждан из аварийного жилищного фонда за счет средств бюджетов (Закупка товаров, работ и услуг для государственных (муниципальных) нужд)</t>
  </si>
  <si>
    <t>01 3 10 90360</t>
  </si>
  <si>
    <t>Переселение граждан из жилых помещений, признанных непригодными для проживания  (Закупка товаров, работ и услуг для государственных (муниципальных) нужд)</t>
  </si>
  <si>
    <t>01 3 10 S8830</t>
  </si>
  <si>
    <t>01 3 00 00000</t>
  </si>
  <si>
    <t>Подготовка объектов теплоэнергетического хозяйства и коммунальной инфраструктуры к очередному отопительному периоду (Закупка товаров, работ и услуг для государственных (муниципальных) нужд)</t>
  </si>
  <si>
    <t>01 3 01 S9120</t>
  </si>
  <si>
    <t>Мероприятия, направленные на улучшения водоснабжения населения качественной питьевой водой (Закупка товаров, работ и услуг для государственных (муниципальных) нужд)</t>
  </si>
  <si>
    <t>01 3 01 90290</t>
  </si>
  <si>
    <t>Мероприятия в области коммунального хозяйства (Закупка товаров, работ и услуг для государственных (муниципальных) нужд)</t>
  </si>
  <si>
    <t>01 3 01 90340</t>
  </si>
  <si>
    <t>Организация газификации (Закупка товаров, работ и услуг для государственных (муниципальных) нужд)</t>
  </si>
  <si>
    <t>01 3 01 90370</t>
  </si>
  <si>
    <t>Основное мероприятие  "Благоустройство территории сельского поселения"</t>
  </si>
  <si>
    <t>01 3 02 00000</t>
  </si>
  <si>
    <t>Cофинансирование расходных обязательств, возникающих при выполнении полномочий органов местного самоуправления по вопросам местного значения в сфере обеспечения уличного освещения  (Закупка товаров, работ и услуг для государственных (муниципальных) нужд)</t>
  </si>
  <si>
    <t>01 3 02 S8670</t>
  </si>
  <si>
    <t>Расходы на уличное освещение  (Закупка товаров, работ и услуг для государственных (муниципальных) нужд)</t>
  </si>
  <si>
    <t>01 3 02 90300</t>
  </si>
  <si>
    <t>Организация сбора и вывоза твердых коммунальных отходов на территории поселения (Закупка товаров, работ и услуг для государственных (муниципальных) нужд)</t>
  </si>
  <si>
    <t>01 3 02 90330</t>
  </si>
  <si>
    <t>01 3 02 S8000</t>
  </si>
  <si>
    <t>Расходы на озеленение (Закупка товаров, работ и услуг для государственных (муниципальных) нужд)</t>
  </si>
  <si>
    <t>01 3 02 90310</t>
  </si>
  <si>
    <t>Мероприятия по содержанию и благоустройству военно-мемориальный объектов (Закупка товаров, работ и услуг для государственных (муниципальных) нужд)</t>
  </si>
  <si>
    <t>01 3 02 90380</t>
  </si>
  <si>
    <t>Расходы на организацию и содержание мест захоронения  (Закупка товаров, работ и услуг для государственных (муниципальных) нужд)</t>
  </si>
  <si>
    <t>01 3 02 90320</t>
  </si>
  <si>
    <t xml:space="preserve"> Мероприятия на благоустройство мест массового отдыха населения  (Закупка товаров, работ и услуг для государственных (муниципальных) нужд)</t>
  </si>
  <si>
    <t>01 3 02 90390</t>
  </si>
  <si>
    <t>Расходы на прочие мероприятия по благоустройству поселений (Закупка товаров, работ и услуг для государственных (муниципальных) нужд)</t>
  </si>
  <si>
    <t>01 3 02 90420</t>
  </si>
  <si>
    <t xml:space="preserve">Софинансирование расходов муниципальных образований на обустройство территорий муниципальных образований (Моя улица) (Закупка товаров, работ и услуг для государственных (муниципальных) нужд) </t>
  </si>
  <si>
    <t>Поддержка муниципальных программ в рамках регионального проекта «Формирование комфортной городской среды»</t>
  </si>
  <si>
    <t xml:space="preserve">01 3 F2 55550 </t>
  </si>
  <si>
    <t>Расходы, связанные с деятельностью органов территориального общественного самоуправления (ТОС)</t>
  </si>
  <si>
    <t>01 3 02 90790</t>
  </si>
  <si>
    <t>Другие вопросы в области жилищно-коммунального хозяйства</t>
  </si>
  <si>
    <t xml:space="preserve"> Субсидии на софинансирование капитальных вложений в объекты муниципальной собственности - Реконструкция очистных сооружений (Капитальные вложения в объекты государственной (муниципальной) собственности)</t>
  </si>
  <si>
    <t>08</t>
  </si>
  <si>
    <t xml:space="preserve">Подпрограмма  "Развитие культуры, физической культуры и спорта на территории сельского поселения" </t>
  </si>
  <si>
    <t>01 4 00 00000</t>
  </si>
  <si>
    <t>Основное мероприятие "Создание условий для обеспечения деятельности и развития культурно - досуговых учреждений"</t>
  </si>
  <si>
    <t>01 4 01 00000</t>
  </si>
  <si>
    <t>Расходы на обеспечение деятельности (оказание услуг) муниципальных учреждений   (Закупка товаров, работ и услуг для государственных (муниципальных) нужд)</t>
  </si>
  <si>
    <t>01 4 01 90590</t>
  </si>
  <si>
    <t>Расходы на обеспечение деятельности (оказание услуг) муниципальных учреждений  (Межбюджетные трансферты)</t>
  </si>
  <si>
    <t>Расходы на обеспечение деятельности (оказание услуг) муниципальных учреждений (Иные бюджетные ассигнования)</t>
  </si>
  <si>
    <t xml:space="preserve"> Содействие сохранению и развитию муниципальных учреждений культуры (Закупка товаров, работ и услуг для государственных (муниципальных) нужд)</t>
  </si>
  <si>
    <t>01 4 01 S8750</t>
  </si>
  <si>
    <t>Основное мероприятие "Организация и проведение культурно - досуговых и спортивных мероприятий"</t>
  </si>
  <si>
    <t>01 4 02 00000</t>
  </si>
  <si>
    <t>Организация и проведение культурно - досуговых мероприятий (Закупка товаров, работ и услуг для государственных (муниципальных) нужд)</t>
  </si>
  <si>
    <t>01 4 02 90590</t>
  </si>
  <si>
    <t>Другие вопросы в области культуры, кинематографии</t>
  </si>
  <si>
    <t xml:space="preserve"> Развитие сети учреждений культурно-досугового типа  (Капитальные вложения в объекты государственной (муниципальной) собственности)</t>
  </si>
  <si>
    <t>01 4 A1 55130</t>
  </si>
  <si>
    <t xml:space="preserve"> Развитие сети учреждений культурно-досугового типа (в целях достижения значений дополнительного результата)  (Капитальные вложения в объекты государственной (муниципальной) собственности)</t>
  </si>
  <si>
    <t>01 4 A1 Д5130</t>
  </si>
  <si>
    <t>01 1 05 00000</t>
  </si>
  <si>
    <t>01 1 05 90130</t>
  </si>
  <si>
    <t>Единовременная выплата муниципальному служащему денежного поощрения в связи с выходом на пенсию при увольнении с муниципальной службы (Социальное обеспечение и иные выплаты населению)</t>
  </si>
  <si>
    <t>01 1 05 90410</t>
  </si>
  <si>
    <t>Социальное обеспечение населения</t>
  </si>
  <si>
    <t>Оказание материальной помощи малообеспеченным слоям граждан, попавших в трудную жизненную ситуацию (Социальное обеспечение и иные выплаты населению)</t>
  </si>
  <si>
    <t>01 1 03 90160</t>
  </si>
  <si>
    <t xml:space="preserve">Физическая культура  </t>
  </si>
  <si>
    <t>Мероприятия в области физической культуры и спорта (Закупка товаров, работ и услуг для государственных (муниципальных) нужд)</t>
  </si>
  <si>
    <t>Процентные платежи по муципальному долгу сельского поселения Хохольского муципального района в  (Обслуживание государственного (муниципального) долга)</t>
  </si>
  <si>
    <t>01 1 04 90190</t>
  </si>
  <si>
    <t>01 1 04 90130</t>
  </si>
  <si>
    <t>01 1 04 90000</t>
  </si>
  <si>
    <t>Доплаты к пенсиям муниципальных служащих Новогремяченского сельского поселения (Социальное обеспечение и иные выплаты населению)</t>
  </si>
  <si>
    <t>01 3 01 S9770</t>
  </si>
  <si>
    <t>01 1 04 90070</t>
  </si>
  <si>
    <t>01 1 03 80050</t>
  </si>
  <si>
    <t>01 1 01 70100</t>
  </si>
  <si>
    <t>01 3 01 00000</t>
  </si>
  <si>
    <t>Итого за 2024 год</t>
  </si>
  <si>
    <t>"25" февраля 2025 года № 6</t>
  </si>
  <si>
    <t xml:space="preserve">к проекту решения Совета народных депутатов Новогремяченского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</si>
</sst>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21" x14ac:knownFonts="1">
    <font>
      <sz val="11"/>
      <name val="Calibri"/>
      <family val="2"/>
      <scheme val="minor"/>
    </font>
    <font>
      <b/>
      <sz val="12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10"/>
      <color rgb="FF000000"/>
      <name val="Arial Cyr"/>
    </font>
    <font>
      <sz val="10"/>
      <color rgb="FF000000"/>
      <name val="Arial"/>
      <family val="2"/>
      <charset val="204"/>
    </font>
    <font>
      <sz val="11"/>
      <name val="Calibri"/>
      <family val="2"/>
      <scheme val="minor"/>
    </font>
    <font>
      <sz val="12"/>
      <name val="Times New Roman"/>
      <family val="1"/>
      <charset val="204"/>
    </font>
    <font>
      <sz val="10"/>
      <color rgb="FF000000"/>
      <name val="Arial"/>
    </font>
    <font>
      <b/>
      <sz val="10"/>
      <color rgb="FF000000"/>
      <name val="Arial"/>
    </font>
    <font>
      <b/>
      <sz val="11"/>
      <color rgb="FF000000"/>
      <name val="Arial"/>
    </font>
    <font>
      <sz val="11"/>
      <color rgb="FF000000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name val="Arial Cyr"/>
      <charset val="204"/>
    </font>
    <font>
      <sz val="12"/>
      <color indexed="8"/>
      <name val="Times New Roman"/>
      <family val="1"/>
      <charset val="204"/>
    </font>
    <font>
      <b/>
      <sz val="12"/>
      <name val="Arial Cyr"/>
      <charset val="204"/>
    </font>
    <font>
      <b/>
      <sz val="12"/>
      <name val="Times New Roman"/>
      <family val="1"/>
      <charset val="204"/>
    </font>
    <font>
      <sz val="12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B9CDE5"/>
      </patternFill>
    </fill>
    <fill>
      <patternFill patternType="solid">
        <fgColor rgb="FFDCE6F2"/>
      </patternFill>
    </fill>
    <fill>
      <patternFill patternType="solid">
        <fgColor rgb="FFF1F5F9"/>
      </patternFill>
    </fill>
    <fill>
      <patternFill patternType="solid">
        <fgColor rgb="FFFFD5AB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26">
    <border>
      <left/>
      <right/>
      <top/>
      <bottom/>
      <diagonal/>
    </border>
    <border>
      <left/>
      <right/>
      <top/>
      <bottom/>
      <diagonal/>
    </border>
    <border>
      <left style="thin">
        <color rgb="FFA6A6A6"/>
      </left>
      <right style="thin">
        <color rgb="FFD9D9D9"/>
      </right>
      <top style="thin">
        <color rgb="FFA6A6A6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A6A6A6"/>
      </top>
      <bottom style="thin">
        <color rgb="FFD9D9D9"/>
      </bottom>
      <diagonal/>
    </border>
    <border>
      <left style="thin">
        <color rgb="FFD9D9D9"/>
      </left>
      <right style="thin">
        <color rgb="FFA6A6A6"/>
      </right>
      <top style="thin">
        <color rgb="FFA6A6A6"/>
      </top>
      <bottom style="thin">
        <color rgb="FFD9D9D9"/>
      </bottom>
      <diagonal/>
    </border>
    <border>
      <left style="thin">
        <color rgb="FFD9D9D9"/>
      </left>
      <right style="thin">
        <color rgb="FFA6A6A6"/>
      </right>
      <top style="thin">
        <color rgb="FFD9D9D9"/>
      </top>
      <bottom style="thin">
        <color rgb="FFD9D9D9"/>
      </bottom>
      <diagonal/>
    </border>
    <border>
      <left style="thin">
        <color rgb="FFA6A6A6"/>
      </left>
      <right style="thin">
        <color rgb="FFD9D9D9"/>
      </right>
      <top style="thin">
        <color rgb="FFD9D9D9"/>
      </top>
      <bottom style="thin">
        <color rgb="FFA6A6A6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A6A6A6"/>
      </bottom>
      <diagonal/>
    </border>
    <border>
      <left style="thin">
        <color rgb="FFD9D9D9"/>
      </left>
      <right style="thin">
        <color rgb="FFA6A6A6"/>
      </right>
      <top style="thin">
        <color rgb="FFD9D9D9"/>
      </top>
      <bottom style="thin">
        <color rgb="FFA6A6A6"/>
      </bottom>
      <diagonal/>
    </border>
    <border>
      <left style="thin">
        <color rgb="FF95B3D7"/>
      </left>
      <right/>
      <top/>
      <bottom style="medium">
        <color rgb="FF95B3D7"/>
      </bottom>
      <diagonal/>
    </border>
    <border>
      <left/>
      <right/>
      <top/>
      <bottom style="medium">
        <color rgb="FF95B3D7"/>
      </bottom>
      <diagonal/>
    </border>
    <border>
      <left/>
      <right style="thin">
        <color rgb="FF95B3D7"/>
      </right>
      <top/>
      <bottom style="medium">
        <color rgb="FF95B3D7"/>
      </bottom>
      <diagonal/>
    </border>
    <border>
      <left style="thin">
        <color rgb="FFB9CDE5"/>
      </left>
      <right style="thin">
        <color rgb="FFD9D9D9"/>
      </right>
      <top/>
      <bottom style="thin">
        <color rgb="FFB9CDE5"/>
      </bottom>
      <diagonal/>
    </border>
    <border>
      <left style="thin">
        <color rgb="FFD9D9D9"/>
      </left>
      <right style="thin">
        <color rgb="FFD9D9D9"/>
      </right>
      <top/>
      <bottom style="thin">
        <color rgb="FFB9CDE5"/>
      </bottom>
      <diagonal/>
    </border>
    <border>
      <left style="thin">
        <color rgb="FFD9D9D9"/>
      </left>
      <right style="thin">
        <color rgb="FFB9CDE5"/>
      </right>
      <top/>
      <bottom style="thin">
        <color rgb="FFB9CDE5"/>
      </bottom>
      <diagonal/>
    </border>
    <border>
      <left style="thin">
        <color rgb="FFBFBFBF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BFBFBF"/>
      </right>
      <top/>
      <bottom style="thin">
        <color rgb="FFD9D9D9"/>
      </bottom>
      <diagonal/>
    </border>
    <border>
      <left/>
      <right/>
      <top style="medium">
        <color rgb="FFFAC090"/>
      </top>
      <bottom style="medium">
        <color rgb="FFFAC090"/>
      </bottom>
      <diagonal/>
    </border>
    <border>
      <left/>
      <right style="thin">
        <color rgb="FFFAC090"/>
      </right>
      <top style="medium">
        <color rgb="FFFAC090"/>
      </top>
      <bottom style="medium">
        <color rgb="FFFAC09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62">
    <xf numFmtId="0" fontId="0" fillId="0" borderId="0"/>
    <xf numFmtId="0" fontId="1" fillId="0" borderId="1">
      <alignment horizontal="center" vertical="top" wrapText="1"/>
    </xf>
    <xf numFmtId="0" fontId="2" fillId="0" borderId="1">
      <alignment horizontal="right" vertical="top" wrapText="1"/>
    </xf>
    <xf numFmtId="49" fontId="3" fillId="0" borderId="2">
      <alignment horizontal="center" vertical="center" wrapText="1"/>
    </xf>
    <xf numFmtId="49" fontId="3" fillId="0" borderId="3">
      <alignment horizontal="center" vertical="center" wrapText="1"/>
    </xf>
    <xf numFmtId="49" fontId="3" fillId="0" borderId="4">
      <alignment horizontal="center" vertical="center" wrapText="1"/>
    </xf>
    <xf numFmtId="49" fontId="3" fillId="0" borderId="5">
      <alignment horizontal="center" vertical="center" wrapText="1"/>
    </xf>
    <xf numFmtId="49" fontId="3" fillId="0" borderId="6">
      <alignment horizontal="center" vertical="center" wrapText="1"/>
    </xf>
    <xf numFmtId="49" fontId="3" fillId="0" borderId="7">
      <alignment horizontal="center" vertical="center" wrapText="1"/>
    </xf>
    <xf numFmtId="49" fontId="3" fillId="0" borderId="8">
      <alignment horizontal="center" vertical="center" wrapText="1"/>
    </xf>
    <xf numFmtId="0" fontId="4" fillId="2" borderId="9">
      <alignment horizontal="left" vertical="top" wrapText="1"/>
    </xf>
    <xf numFmtId="49" fontId="4" fillId="2" borderId="10">
      <alignment horizontal="center" vertical="top" wrapText="1" shrinkToFit="1"/>
    </xf>
    <xf numFmtId="164" fontId="4" fillId="2" borderId="10">
      <alignment horizontal="right" vertical="top" wrapText="1" shrinkToFit="1"/>
    </xf>
    <xf numFmtId="164" fontId="4" fillId="2" borderId="11">
      <alignment horizontal="right" vertical="top" shrinkToFit="1"/>
    </xf>
    <xf numFmtId="0" fontId="3" fillId="3" borderId="12">
      <alignment horizontal="left" vertical="top" wrapText="1"/>
    </xf>
    <xf numFmtId="49" fontId="3" fillId="3" borderId="13">
      <alignment horizontal="center" vertical="top" shrinkToFit="1"/>
    </xf>
    <xf numFmtId="164" fontId="3" fillId="3" borderId="13">
      <alignment horizontal="right" vertical="top" shrinkToFit="1"/>
    </xf>
    <xf numFmtId="164" fontId="3" fillId="3" borderId="14">
      <alignment horizontal="right" vertical="top" shrinkToFit="1"/>
    </xf>
    <xf numFmtId="0" fontId="3" fillId="4" borderId="15">
      <alignment horizontal="left" vertical="top" wrapText="1"/>
    </xf>
    <xf numFmtId="49" fontId="3" fillId="4" borderId="16">
      <alignment horizontal="center" vertical="top" shrinkToFit="1"/>
    </xf>
    <xf numFmtId="164" fontId="3" fillId="4" borderId="16">
      <alignment horizontal="right" vertical="top" shrinkToFit="1"/>
    </xf>
    <xf numFmtId="164" fontId="3" fillId="4" borderId="17">
      <alignment horizontal="right" vertical="top" shrinkToFit="1"/>
    </xf>
    <xf numFmtId="0" fontId="5" fillId="0" borderId="15">
      <alignment horizontal="left" vertical="top" wrapText="1"/>
    </xf>
    <xf numFmtId="49" fontId="2" fillId="0" borderId="16">
      <alignment horizontal="center" vertical="top" shrinkToFit="1"/>
    </xf>
    <xf numFmtId="164" fontId="2" fillId="0" borderId="16">
      <alignment horizontal="right" vertical="top" shrinkToFit="1"/>
    </xf>
    <xf numFmtId="164" fontId="6" fillId="0" borderId="17">
      <alignment horizontal="right" vertical="top" shrinkToFit="1"/>
    </xf>
    <xf numFmtId="0" fontId="5" fillId="0" borderId="15">
      <alignment horizontal="left" vertical="top" wrapText="1"/>
    </xf>
    <xf numFmtId="49" fontId="2" fillId="0" borderId="16">
      <alignment horizontal="center" vertical="top" shrinkToFit="1"/>
    </xf>
    <xf numFmtId="0" fontId="5" fillId="0" borderId="15">
      <alignment horizontal="left" vertical="top" wrapText="1"/>
    </xf>
    <xf numFmtId="49" fontId="2" fillId="0" borderId="16">
      <alignment horizontal="center" vertical="top" shrinkToFit="1"/>
    </xf>
    <xf numFmtId="0" fontId="5" fillId="0" borderId="15">
      <alignment horizontal="left" vertical="top" wrapText="1"/>
    </xf>
    <xf numFmtId="49" fontId="2" fillId="0" borderId="16">
      <alignment horizontal="center" vertical="top" shrinkToFit="1"/>
    </xf>
    <xf numFmtId="164" fontId="4" fillId="5" borderId="18">
      <alignment horizontal="right" shrinkToFit="1"/>
    </xf>
    <xf numFmtId="164" fontId="4" fillId="5" borderId="19">
      <alignment horizontal="right" shrinkToFit="1"/>
    </xf>
    <xf numFmtId="0" fontId="7" fillId="0" borderId="0"/>
    <xf numFmtId="0" fontId="7" fillId="0" borderId="0"/>
    <xf numFmtId="0" fontId="7" fillId="0" borderId="0"/>
    <xf numFmtId="0" fontId="2" fillId="0" borderId="1"/>
    <xf numFmtId="0" fontId="2" fillId="0" borderId="1"/>
    <xf numFmtId="4" fontId="4" fillId="5" borderId="18">
      <alignment horizontal="right" shrinkToFit="1"/>
    </xf>
    <xf numFmtId="4" fontId="4" fillId="5" borderId="19">
      <alignment horizontal="right" shrinkToFit="1"/>
    </xf>
    <xf numFmtId="4" fontId="4" fillId="2" borderId="10">
      <alignment horizontal="right" vertical="top" wrapText="1" shrinkToFit="1"/>
    </xf>
    <xf numFmtId="4" fontId="4" fillId="2" borderId="11">
      <alignment horizontal="right" vertical="top" shrinkToFit="1"/>
    </xf>
    <xf numFmtId="4" fontId="3" fillId="3" borderId="13">
      <alignment horizontal="right" vertical="top" shrinkToFit="1"/>
    </xf>
    <xf numFmtId="4" fontId="3" fillId="3" borderId="14">
      <alignment horizontal="right" vertical="top" shrinkToFit="1"/>
    </xf>
    <xf numFmtId="4" fontId="3" fillId="4" borderId="16">
      <alignment horizontal="right" vertical="top" shrinkToFit="1"/>
    </xf>
    <xf numFmtId="4" fontId="3" fillId="4" borderId="17">
      <alignment horizontal="right" vertical="top" shrinkToFit="1"/>
    </xf>
    <xf numFmtId="4" fontId="2" fillId="0" borderId="16">
      <alignment horizontal="right" vertical="top" shrinkToFit="1"/>
    </xf>
    <xf numFmtId="4" fontId="6" fillId="0" borderId="17">
      <alignment horizontal="right" vertical="top" shrinkToFit="1"/>
    </xf>
    <xf numFmtId="4" fontId="2" fillId="0" borderId="16">
      <alignment horizontal="right" vertical="top" shrinkToFit="1"/>
    </xf>
    <xf numFmtId="4" fontId="6" fillId="0" borderId="17">
      <alignment horizontal="right" vertical="top" shrinkToFit="1"/>
    </xf>
    <xf numFmtId="4" fontId="2" fillId="0" borderId="16">
      <alignment horizontal="right" vertical="top" shrinkToFit="1"/>
    </xf>
    <xf numFmtId="4" fontId="6" fillId="0" borderId="17">
      <alignment horizontal="right" vertical="top" shrinkToFit="1"/>
    </xf>
    <xf numFmtId="4" fontId="2" fillId="0" borderId="16">
      <alignment horizontal="right" vertical="top" shrinkToFit="1"/>
    </xf>
    <xf numFmtId="4" fontId="6" fillId="0" borderId="17">
      <alignment horizontal="right" vertical="top" shrinkToFit="1"/>
    </xf>
    <xf numFmtId="164" fontId="11" fillId="2" borderId="11">
      <alignment horizontal="right" vertical="top" shrinkToFit="1"/>
    </xf>
    <xf numFmtId="164" fontId="10" fillId="3" borderId="14">
      <alignment horizontal="right" vertical="top" shrinkToFit="1"/>
    </xf>
    <xf numFmtId="164" fontId="10" fillId="4" borderId="17">
      <alignment horizontal="right" vertical="top" shrinkToFit="1"/>
    </xf>
    <xf numFmtId="164" fontId="9" fillId="0" borderId="17">
      <alignment horizontal="right" vertical="top" shrinkToFit="1"/>
    </xf>
    <xf numFmtId="164" fontId="11" fillId="5" borderId="19">
      <alignment horizontal="right" shrinkToFit="1"/>
    </xf>
    <xf numFmtId="0" fontId="12" fillId="0" borderId="1"/>
    <xf numFmtId="0" fontId="12" fillId="0" borderId="1"/>
  </cellStyleXfs>
  <cellXfs count="94">
    <xf numFmtId="0" fontId="0" fillId="0" borderId="0" xfId="0"/>
    <xf numFmtId="0" fontId="0" fillId="0" borderId="0" xfId="0" applyProtection="1">
      <protection locked="0"/>
    </xf>
    <xf numFmtId="0" fontId="8" fillId="0" borderId="1" xfId="0" applyFont="1" applyBorder="1" applyAlignment="1"/>
    <xf numFmtId="0" fontId="0" fillId="0" borderId="1" xfId="0" applyBorder="1" applyProtection="1">
      <protection locked="0"/>
    </xf>
    <xf numFmtId="0" fontId="0" fillId="0" borderId="1" xfId="0" applyBorder="1"/>
    <xf numFmtId="0" fontId="8" fillId="0" borderId="1" xfId="0" applyFont="1" applyBorder="1" applyAlignment="1">
      <alignment vertical="top"/>
    </xf>
    <xf numFmtId="0" fontId="8" fillId="0" borderId="1" xfId="0" applyFont="1" applyBorder="1" applyAlignment="1">
      <alignment horizontal="right"/>
    </xf>
    <xf numFmtId="0" fontId="0" fillId="0" borderId="1" xfId="0" applyBorder="1" applyAlignment="1" applyProtection="1">
      <alignment horizontal="left"/>
      <protection locked="0"/>
    </xf>
    <xf numFmtId="0" fontId="8" fillId="0" borderId="1" xfId="0" applyFont="1" applyBorder="1" applyAlignment="1">
      <alignment horizontal="right" vertical="top"/>
    </xf>
    <xf numFmtId="0" fontId="1" fillId="0" borderId="1" xfId="1" applyAlignment="1">
      <alignment horizontal="center" vertical="top" wrapText="1"/>
    </xf>
    <xf numFmtId="0" fontId="17" fillId="0" borderId="22" xfId="61" applyNumberFormat="1" applyFont="1" applyFill="1" applyBorder="1" applyAlignment="1">
      <alignment wrapText="1"/>
    </xf>
    <xf numFmtId="49" fontId="14" fillId="6" borderId="21" xfId="60" applyNumberFormat="1" applyFont="1" applyFill="1" applyBorder="1" applyAlignment="1">
      <alignment horizontal="center" wrapText="1"/>
    </xf>
    <xf numFmtId="0" fontId="14" fillId="6" borderId="21" xfId="60" applyFont="1" applyFill="1" applyBorder="1" applyAlignment="1">
      <alignment horizontal="center" wrapText="1"/>
    </xf>
    <xf numFmtId="0" fontId="17" fillId="0" borderId="22" xfId="60" applyFont="1" applyFill="1" applyBorder="1" applyAlignment="1">
      <alignment horizontal="center" wrapText="1"/>
    </xf>
    <xf numFmtId="0" fontId="17" fillId="0" borderId="22" xfId="0" applyFont="1" applyFill="1" applyBorder="1" applyAlignment="1">
      <alignment wrapText="1"/>
    </xf>
    <xf numFmtId="0" fontId="14" fillId="0" borderId="20" xfId="60" applyFont="1" applyFill="1" applyBorder="1" applyAlignment="1">
      <alignment horizontal="left" wrapText="1"/>
    </xf>
    <xf numFmtId="49" fontId="13" fillId="0" borderId="21" xfId="60" applyNumberFormat="1" applyFont="1" applyFill="1" applyBorder="1" applyAlignment="1">
      <alignment horizontal="center" wrapText="1"/>
    </xf>
    <xf numFmtId="0" fontId="14" fillId="0" borderId="21" xfId="60" applyFont="1" applyFill="1" applyBorder="1" applyAlignment="1">
      <alignment horizontal="center" wrapText="1"/>
    </xf>
    <xf numFmtId="164" fontId="19" fillId="0" borderId="21" xfId="60" applyNumberFormat="1" applyFont="1" applyFill="1" applyBorder="1" applyAlignment="1">
      <alignment horizontal="center"/>
    </xf>
    <xf numFmtId="0" fontId="17" fillId="0" borderId="22" xfId="60" applyFont="1" applyFill="1" applyBorder="1" applyAlignment="1">
      <alignment horizontal="left" wrapText="1"/>
    </xf>
    <xf numFmtId="0" fontId="8" fillId="0" borderId="22" xfId="0" applyNumberFormat="1" applyFont="1" applyFill="1" applyBorder="1" applyAlignment="1">
      <alignment wrapText="1"/>
    </xf>
    <xf numFmtId="0" fontId="8" fillId="0" borderId="22" xfId="0" applyFont="1" applyFill="1" applyBorder="1" applyAlignment="1">
      <alignment wrapText="1"/>
    </xf>
    <xf numFmtId="0" fontId="8" fillId="0" borderId="20" xfId="0" applyFont="1" applyFill="1" applyBorder="1" applyAlignment="1">
      <alignment wrapText="1"/>
    </xf>
    <xf numFmtId="49" fontId="14" fillId="0" borderId="21" xfId="0" applyNumberFormat="1" applyFont="1" applyFill="1" applyBorder="1" applyAlignment="1">
      <alignment horizontal="center" wrapText="1"/>
    </xf>
    <xf numFmtId="49" fontId="14" fillId="0" borderId="21" xfId="60" applyNumberFormat="1" applyFont="1" applyFill="1" applyBorder="1" applyAlignment="1">
      <alignment horizontal="center" wrapText="1"/>
    </xf>
    <xf numFmtId="0" fontId="14" fillId="0" borderId="21" xfId="0" applyFont="1" applyFill="1" applyBorder="1" applyAlignment="1">
      <alignment horizontal="center" wrapText="1"/>
    </xf>
    <xf numFmtId="0" fontId="17" fillId="0" borderId="22" xfId="0" applyNumberFormat="1" applyFont="1" applyFill="1" applyBorder="1" applyAlignment="1">
      <alignment wrapText="1"/>
    </xf>
    <xf numFmtId="0" fontId="14" fillId="0" borderId="21" xfId="0" applyFont="1" applyFill="1" applyBorder="1" applyAlignment="1">
      <alignment wrapText="1"/>
    </xf>
    <xf numFmtId="0" fontId="20" fillId="0" borderId="1" xfId="0" applyFont="1" applyBorder="1"/>
    <xf numFmtId="0" fontId="13" fillId="0" borderId="20" xfId="0" applyFont="1" applyFill="1" applyBorder="1" applyAlignment="1">
      <alignment wrapText="1"/>
    </xf>
    <xf numFmtId="0" fontId="15" fillId="0" borderId="21" xfId="0" applyFont="1" applyFill="1" applyBorder="1" applyAlignment="1">
      <alignment horizontal="center"/>
    </xf>
    <xf numFmtId="0" fontId="13" fillId="0" borderId="20" xfId="60" applyFont="1" applyFill="1" applyBorder="1" applyAlignment="1">
      <alignment horizontal="left" wrapText="1"/>
    </xf>
    <xf numFmtId="0" fontId="16" fillId="0" borderId="21" xfId="0" applyFont="1" applyFill="1" applyBorder="1"/>
    <xf numFmtId="0" fontId="16" fillId="0" borderId="22" xfId="0" applyFont="1" applyFill="1" applyBorder="1"/>
    <xf numFmtId="0" fontId="13" fillId="0" borderId="20" xfId="60" applyFont="1" applyFill="1" applyBorder="1" applyAlignment="1">
      <alignment wrapText="1"/>
    </xf>
    <xf numFmtId="0" fontId="13" fillId="0" borderId="21" xfId="60" applyFont="1" applyFill="1" applyBorder="1" applyAlignment="1">
      <alignment horizontal="center" wrapText="1"/>
    </xf>
    <xf numFmtId="164" fontId="13" fillId="0" borderId="21" xfId="60" applyNumberFormat="1" applyFont="1" applyFill="1" applyBorder="1" applyAlignment="1">
      <alignment horizontal="center" wrapText="1"/>
    </xf>
    <xf numFmtId="0" fontId="13" fillId="0" borderId="21" xfId="60" applyFont="1" applyFill="1" applyBorder="1" applyAlignment="1">
      <alignment horizontal="left" wrapText="1"/>
    </xf>
    <xf numFmtId="164" fontId="14" fillId="0" borderId="21" xfId="60" applyNumberFormat="1" applyFont="1" applyFill="1" applyBorder="1" applyAlignment="1">
      <alignment horizontal="center" wrapText="1"/>
    </xf>
    <xf numFmtId="0" fontId="14" fillId="0" borderId="20" xfId="61" applyNumberFormat="1" applyFont="1" applyFill="1" applyBorder="1" applyAlignment="1">
      <alignment wrapText="1"/>
    </xf>
    <xf numFmtId="0" fontId="13" fillId="0" borderId="22" xfId="61" applyNumberFormat="1" applyFont="1" applyFill="1" applyBorder="1" applyAlignment="1">
      <alignment wrapText="1"/>
    </xf>
    <xf numFmtId="0" fontId="18" fillId="0" borderId="22" xfId="0" applyFont="1" applyFill="1" applyBorder="1"/>
    <xf numFmtId="0" fontId="14" fillId="0" borderId="20" xfId="0" applyFont="1" applyFill="1" applyBorder="1" applyAlignment="1">
      <alignment wrapText="1"/>
    </xf>
    <xf numFmtId="0" fontId="13" fillId="0" borderId="22" xfId="0" applyFont="1" applyFill="1" applyBorder="1" applyAlignment="1">
      <alignment wrapText="1"/>
    </xf>
    <xf numFmtId="0" fontId="13" fillId="0" borderId="21" xfId="0" applyFont="1" applyFill="1" applyBorder="1" applyAlignment="1">
      <alignment horizontal="center" wrapText="1"/>
    </xf>
    <xf numFmtId="49" fontId="13" fillId="0" borderId="21" xfId="0" applyNumberFormat="1" applyFont="1" applyFill="1" applyBorder="1" applyAlignment="1">
      <alignment horizontal="center" wrapText="1"/>
    </xf>
    <xf numFmtId="0" fontId="13" fillId="0" borderId="23" xfId="0" applyFont="1" applyFill="1" applyBorder="1" applyAlignment="1">
      <alignment horizontal="justify" vertical="top" wrapText="1"/>
    </xf>
    <xf numFmtId="0" fontId="15" fillId="0" borderId="21" xfId="60" applyFont="1" applyFill="1" applyBorder="1" applyAlignment="1">
      <alignment horizontal="center" wrapText="1"/>
    </xf>
    <xf numFmtId="0" fontId="13" fillId="0" borderId="23" xfId="0" applyFont="1" applyFill="1" applyBorder="1" applyAlignment="1">
      <alignment wrapText="1"/>
    </xf>
    <xf numFmtId="49" fontId="14" fillId="0" borderId="22" xfId="0" applyNumberFormat="1" applyFont="1" applyFill="1" applyBorder="1" applyAlignment="1">
      <alignment horizontal="center" wrapText="1"/>
    </xf>
    <xf numFmtId="49" fontId="14" fillId="0" borderId="22" xfId="60" applyNumberFormat="1" applyFont="1" applyFill="1" applyBorder="1" applyAlignment="1">
      <alignment horizontal="center" wrapText="1"/>
    </xf>
    <xf numFmtId="0" fontId="14" fillId="0" borderId="22" xfId="0" applyFont="1" applyFill="1" applyBorder="1" applyAlignment="1">
      <alignment horizontal="center" wrapText="1"/>
    </xf>
    <xf numFmtId="0" fontId="13" fillId="0" borderId="20" xfId="0" applyFont="1" applyFill="1" applyBorder="1" applyAlignment="1">
      <alignment horizontal="center" wrapText="1"/>
    </xf>
    <xf numFmtId="0" fontId="14" fillId="0" borderId="20" xfId="0" applyFont="1" applyFill="1" applyBorder="1" applyAlignment="1">
      <alignment horizontal="center" wrapText="1"/>
    </xf>
    <xf numFmtId="0" fontId="14" fillId="0" borderId="21" xfId="0" applyFont="1" applyFill="1" applyBorder="1" applyAlignment="1">
      <alignment horizontal="center"/>
    </xf>
    <xf numFmtId="49" fontId="13" fillId="0" borderId="20" xfId="0" applyNumberFormat="1" applyFont="1" applyFill="1" applyBorder="1" applyAlignment="1">
      <alignment horizontal="center" wrapText="1"/>
    </xf>
    <xf numFmtId="49" fontId="13" fillId="0" borderId="21" xfId="0" applyNumberFormat="1" applyFont="1" applyFill="1" applyBorder="1" applyAlignment="1">
      <alignment horizontal="center"/>
    </xf>
    <xf numFmtId="49" fontId="14" fillId="0" borderId="21" xfId="0" applyNumberFormat="1" applyFont="1" applyFill="1" applyBorder="1" applyAlignment="1">
      <alignment horizontal="center"/>
    </xf>
    <xf numFmtId="49" fontId="14" fillId="0" borderId="20" xfId="0" applyNumberFormat="1" applyFont="1" applyFill="1" applyBorder="1" applyAlignment="1">
      <alignment horizontal="center" wrapText="1"/>
    </xf>
    <xf numFmtId="0" fontId="15" fillId="0" borderId="20" xfId="0" applyFont="1" applyFill="1" applyBorder="1" applyAlignment="1">
      <alignment horizontal="left" wrapText="1"/>
    </xf>
    <xf numFmtId="0" fontId="15" fillId="0" borderId="25" xfId="0" applyFont="1" applyFill="1" applyBorder="1" applyAlignment="1">
      <alignment horizontal="center"/>
    </xf>
    <xf numFmtId="0" fontId="15" fillId="0" borderId="20" xfId="0" applyFont="1" applyFill="1" applyBorder="1" applyAlignment="1">
      <alignment horizontal="center"/>
    </xf>
    <xf numFmtId="164" fontId="15" fillId="0" borderId="20" xfId="0" applyNumberFormat="1" applyFont="1" applyFill="1" applyBorder="1" applyAlignment="1">
      <alignment horizontal="center" wrapText="1"/>
    </xf>
    <xf numFmtId="49" fontId="10" fillId="0" borderId="24" xfId="5" applyNumberFormat="1" applyFont="1" applyBorder="1" applyProtection="1">
      <alignment horizontal="center" vertical="center" wrapText="1"/>
    </xf>
    <xf numFmtId="49" fontId="10" fillId="0" borderId="24" xfId="6" applyNumberFormat="1" applyFont="1" applyBorder="1" applyProtection="1">
      <alignment horizontal="center" vertical="center" wrapText="1"/>
    </xf>
    <xf numFmtId="49" fontId="10" fillId="0" borderId="24" xfId="7" applyNumberFormat="1" applyFont="1" applyBorder="1" applyProtection="1">
      <alignment horizontal="center" vertical="center" wrapText="1"/>
    </xf>
    <xf numFmtId="49" fontId="10" fillId="0" borderId="24" xfId="8" applyNumberFormat="1" applyFont="1" applyBorder="1" applyProtection="1">
      <alignment horizontal="center" vertical="center" wrapText="1"/>
    </xf>
    <xf numFmtId="49" fontId="10" fillId="0" borderId="24" xfId="9" applyNumberFormat="1" applyFont="1" applyBorder="1" applyProtection="1">
      <alignment horizontal="center" vertical="center" wrapText="1"/>
    </xf>
    <xf numFmtId="0" fontId="13" fillId="0" borderId="24" xfId="0" applyFont="1" applyFill="1" applyBorder="1" applyAlignment="1">
      <alignment wrapText="1"/>
    </xf>
    <xf numFmtId="0" fontId="14" fillId="0" borderId="24" xfId="0" applyFont="1" applyFill="1" applyBorder="1" applyAlignment="1">
      <alignment horizontal="center" wrapText="1"/>
    </xf>
    <xf numFmtId="164" fontId="13" fillId="0" borderId="24" xfId="0" applyNumberFormat="1" applyFont="1" applyFill="1" applyBorder="1" applyAlignment="1">
      <alignment horizontal="center" wrapText="1"/>
    </xf>
    <xf numFmtId="164" fontId="0" fillId="0" borderId="0" xfId="0" applyNumberFormat="1" applyProtection="1">
      <protection locked="0"/>
    </xf>
    <xf numFmtId="164" fontId="19" fillId="7" borderId="21" xfId="0" applyNumberFormat="1" applyFont="1" applyFill="1" applyBorder="1" applyAlignment="1">
      <alignment horizontal="center"/>
    </xf>
    <xf numFmtId="164" fontId="13" fillId="7" borderId="20" xfId="60" applyNumberFormat="1" applyFont="1" applyFill="1" applyBorder="1" applyAlignment="1">
      <alignment horizontal="center" wrapText="1"/>
    </xf>
    <xf numFmtId="164" fontId="8" fillId="7" borderId="21" xfId="0" applyNumberFormat="1" applyFont="1" applyFill="1" applyBorder="1" applyAlignment="1">
      <alignment horizontal="center"/>
    </xf>
    <xf numFmtId="164" fontId="14" fillId="7" borderId="21" xfId="60" applyNumberFormat="1" applyFont="1" applyFill="1" applyBorder="1" applyAlignment="1">
      <alignment horizontal="center" wrapText="1"/>
    </xf>
    <xf numFmtId="164" fontId="14" fillId="8" borderId="21" xfId="60" applyNumberFormat="1" applyFont="1" applyFill="1" applyBorder="1" applyAlignment="1">
      <alignment horizontal="center" wrapText="1"/>
    </xf>
    <xf numFmtId="164" fontId="13" fillId="7" borderId="21" xfId="60" applyNumberFormat="1" applyFont="1" applyFill="1" applyBorder="1" applyAlignment="1">
      <alignment horizontal="center" wrapText="1"/>
    </xf>
    <xf numFmtId="164" fontId="13" fillId="7" borderId="21" xfId="0" applyNumberFormat="1" applyFont="1" applyFill="1" applyBorder="1" applyAlignment="1">
      <alignment horizontal="center" wrapText="1"/>
    </xf>
    <xf numFmtId="164" fontId="14" fillId="7" borderId="21" xfId="0" applyNumberFormat="1" applyFont="1" applyFill="1" applyBorder="1" applyAlignment="1">
      <alignment horizontal="center" wrapText="1"/>
    </xf>
    <xf numFmtId="164" fontId="19" fillId="7" borderId="21" xfId="60" applyNumberFormat="1" applyFont="1" applyFill="1" applyBorder="1" applyAlignment="1">
      <alignment horizontal="center"/>
    </xf>
    <xf numFmtId="164" fontId="13" fillId="7" borderId="21" xfId="60" applyNumberFormat="1" applyFont="1" applyFill="1" applyBorder="1" applyAlignment="1">
      <alignment horizontal="center"/>
    </xf>
    <xf numFmtId="164" fontId="14" fillId="7" borderId="21" xfId="60" applyNumberFormat="1" applyFont="1" applyFill="1" applyBorder="1" applyAlignment="1">
      <alignment horizontal="center"/>
    </xf>
    <xf numFmtId="164" fontId="14" fillId="7" borderId="21" xfId="0" applyNumberFormat="1" applyFont="1" applyFill="1" applyBorder="1" applyAlignment="1">
      <alignment horizontal="center"/>
    </xf>
    <xf numFmtId="164" fontId="13" fillId="7" borderId="20" xfId="0" applyNumberFormat="1" applyFont="1" applyFill="1" applyBorder="1" applyAlignment="1">
      <alignment horizontal="center" wrapText="1"/>
    </xf>
    <xf numFmtId="164" fontId="14" fillId="7" borderId="20" xfId="0" applyNumberFormat="1" applyFont="1" applyFill="1" applyBorder="1" applyAlignment="1">
      <alignment horizontal="center" wrapText="1"/>
    </xf>
    <xf numFmtId="49" fontId="10" fillId="0" borderId="24" xfId="4" applyNumberFormat="1" applyFont="1" applyBorder="1" applyProtection="1">
      <alignment horizontal="center" vertical="center" wrapText="1"/>
    </xf>
    <xf numFmtId="49" fontId="10" fillId="0" borderId="24" xfId="4" applyFont="1" applyBorder="1">
      <alignment horizontal="center" vertical="center" wrapText="1"/>
    </xf>
    <xf numFmtId="0" fontId="1" fillId="0" borderId="1" xfId="1" applyNumberFormat="1" applyAlignment="1" applyProtection="1">
      <alignment horizontal="center" vertical="top" wrapText="1"/>
    </xf>
    <xf numFmtId="0" fontId="0" fillId="0" borderId="0" xfId="0" applyAlignment="1">
      <alignment horizontal="center" vertical="top" wrapText="1"/>
    </xf>
    <xf numFmtId="0" fontId="9" fillId="0" borderId="1" xfId="2" applyNumberFormat="1" applyFont="1" applyProtection="1">
      <alignment horizontal="right" vertical="top" wrapText="1"/>
    </xf>
    <xf numFmtId="0" fontId="9" fillId="0" borderId="1" xfId="2" applyFont="1">
      <alignment horizontal="right" vertical="top" wrapText="1"/>
    </xf>
    <xf numFmtId="49" fontId="10" fillId="0" borderId="24" xfId="3" applyNumberFormat="1" applyFont="1" applyBorder="1" applyProtection="1">
      <alignment horizontal="center" vertical="center" wrapText="1"/>
    </xf>
    <xf numFmtId="49" fontId="10" fillId="0" borderId="24" xfId="3" applyFont="1" applyBorder="1">
      <alignment horizontal="center" vertical="center" wrapText="1"/>
    </xf>
  </cellXfs>
  <cellStyles count="62">
    <cellStyle name="br" xfId="36"/>
    <cellStyle name="col" xfId="35"/>
    <cellStyle name="ex58" xfId="39"/>
    <cellStyle name="ex59" xfId="40"/>
    <cellStyle name="ex60" xfId="10"/>
    <cellStyle name="ex61" xfId="11"/>
    <cellStyle name="ex62" xfId="41"/>
    <cellStyle name="ex63" xfId="42"/>
    <cellStyle name="ex64" xfId="14"/>
    <cellStyle name="ex65" xfId="15"/>
    <cellStyle name="ex66" xfId="43"/>
    <cellStyle name="ex67" xfId="44"/>
    <cellStyle name="ex68" xfId="18"/>
    <cellStyle name="ex69" xfId="19"/>
    <cellStyle name="ex70" xfId="45"/>
    <cellStyle name="ex71" xfId="46"/>
    <cellStyle name="ex72" xfId="22"/>
    <cellStyle name="ex73" xfId="23"/>
    <cellStyle name="ex74" xfId="47"/>
    <cellStyle name="ex75" xfId="48"/>
    <cellStyle name="ex76" xfId="26"/>
    <cellStyle name="ex77" xfId="27"/>
    <cellStyle name="ex78" xfId="49"/>
    <cellStyle name="ex79" xfId="50"/>
    <cellStyle name="ex80" xfId="28"/>
    <cellStyle name="ex81" xfId="29"/>
    <cellStyle name="ex82" xfId="51"/>
    <cellStyle name="ex83" xfId="52"/>
    <cellStyle name="ex84" xfId="30"/>
    <cellStyle name="ex85" xfId="31"/>
    <cellStyle name="ex86" xfId="53"/>
    <cellStyle name="ex87" xfId="54"/>
    <cellStyle name="st57" xfId="2"/>
    <cellStyle name="st80" xfId="59"/>
    <cellStyle name="st81" xfId="55"/>
    <cellStyle name="st82" xfId="56"/>
    <cellStyle name="st83" xfId="57"/>
    <cellStyle name="st84" xfId="58"/>
    <cellStyle name="st88" xfId="32"/>
    <cellStyle name="st89" xfId="33"/>
    <cellStyle name="st90" xfId="12"/>
    <cellStyle name="st91" xfId="13"/>
    <cellStyle name="st92" xfId="16"/>
    <cellStyle name="st93" xfId="17"/>
    <cellStyle name="st94" xfId="20"/>
    <cellStyle name="st95" xfId="21"/>
    <cellStyle name="st96" xfId="24"/>
    <cellStyle name="st97" xfId="25"/>
    <cellStyle name="style0" xfId="37"/>
    <cellStyle name="td" xfId="38"/>
    <cellStyle name="tr" xfId="34"/>
    <cellStyle name="xl_bot_header" xfId="8"/>
    <cellStyle name="xl_bot_left_header" xfId="7"/>
    <cellStyle name="xl_bot_right_header" xfId="9"/>
    <cellStyle name="xl_header" xfId="1"/>
    <cellStyle name="xl_right_header" xfId="6"/>
    <cellStyle name="xl_top_header" xfId="4"/>
    <cellStyle name="xl_top_left_header" xfId="3"/>
    <cellStyle name="xl_top_right_header" xfId="5"/>
    <cellStyle name="Обычный" xfId="0" builtinId="0"/>
    <cellStyle name="Обычный 2" xfId="60"/>
    <cellStyle name="Обычный 3" xfId="6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1/Desktop/2024%20&#1075;&#1086;&#1076;/&#1053;&#1086;&#1074;&#1086;&#1075;&#1088;&#1077;&#1084;&#1103;&#1095;&#1077;&#1085;&#1089;&#1082;&#1086;&#1077;%202024%20&#1075;&#1086;&#1076;/&#1048;&#1079;&#1084;&#1077;&#1085;&#1077;&#1085;&#1080;&#1077;%20&#1084;&#1091;&#1085;&#1080;&#1094;&#1080;&#1087;&#1072;&#1083;&#1100;&#1085;&#1086;&#1081;%20&#1087;&#1088;&#1086;&#1075;&#1088;&#1072;&#1084;&#1084;&#1099;%202024%20&#1075;&#1086;&#1076;/&#1055;&#1088;&#1080;&#1083;&#1086;&#1078;&#1077;&#1085;&#1080;&#1103;%203,4,5%20&#1082;%20&#1084;&#1091;&#1085;&#1080;&#1094;&#1080;&#1087;&#1072;&#1083;&#1100;&#1085;&#1086;&#1081;%20&#1087;&#1088;&#1086;&#1075;&#1088;&#1072;&#1084;&#1084;&#1077;%20&#1053;&#1086;&#1074;&#1086;&#1075;&#1088;&#1077;&#1084;&#1103;&#1095;&#1077;&#1085;&#1089;&#1082;&#1086;&#1075;&#1086;%20&#1089;&#108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едомственная"/>
      <sheetName val="Функциональная"/>
      <sheetName val="Программная"/>
      <sheetName val="Расходы по МП"/>
      <sheetName val="План реализации МП"/>
    </sheetNames>
    <sheetDataSet>
      <sheetData sheetId="0">
        <row r="31">
          <cell r="G31">
            <v>0</v>
          </cell>
        </row>
        <row r="74">
          <cell r="G74">
            <v>0</v>
          </cell>
        </row>
        <row r="75">
          <cell r="G75">
            <v>0</v>
          </cell>
        </row>
        <row r="85">
          <cell r="G85">
            <v>0</v>
          </cell>
        </row>
        <row r="87">
          <cell r="G87">
            <v>0</v>
          </cell>
        </row>
        <row r="94">
          <cell r="G94">
            <v>0</v>
          </cell>
        </row>
        <row r="101">
          <cell r="G101">
            <v>0</v>
          </cell>
        </row>
        <row r="105">
          <cell r="G105">
            <v>0</v>
          </cell>
        </row>
        <row r="108">
          <cell r="G108">
            <v>0</v>
          </cell>
        </row>
        <row r="112">
          <cell r="G112">
            <v>0</v>
          </cell>
        </row>
        <row r="124">
          <cell r="G124">
            <v>0</v>
          </cell>
        </row>
        <row r="127">
          <cell r="G127">
            <v>0</v>
          </cell>
        </row>
        <row r="129">
          <cell r="G129">
            <v>0</v>
          </cell>
        </row>
        <row r="140">
          <cell r="G140">
            <v>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58"/>
  <sheetViews>
    <sheetView showGridLines="0" tabSelected="1" workbookViewId="0">
      <pane ySplit="8" topLeftCell="A9" activePane="bottomLeft" state="frozen"/>
      <selection pane="bottomLeft" activeCell="N5" sqref="N5"/>
    </sheetView>
  </sheetViews>
  <sheetFormatPr defaultRowHeight="15" x14ac:dyDescent="0.25"/>
  <cols>
    <col min="1" max="1" width="55" style="1" customWidth="1"/>
    <col min="2" max="2" width="9.28515625" style="1" customWidth="1"/>
    <col min="3" max="3" width="11.140625" style="1" customWidth="1"/>
    <col min="4" max="4" width="16.140625" style="1" customWidth="1"/>
    <col min="5" max="5" width="6.7109375" style="1" customWidth="1"/>
    <col min="6" max="6" width="16.85546875" style="1" customWidth="1"/>
    <col min="7" max="7" width="10.28515625" style="1" customWidth="1"/>
    <col min="8" max="8" width="8.5703125" style="1" customWidth="1"/>
    <col min="9" max="9" width="9.140625" style="1" customWidth="1"/>
    <col min="10" max="16384" width="9.140625" style="1"/>
  </cols>
  <sheetData>
    <row r="1" spans="1:9" ht="15.75" x14ac:dyDescent="0.25">
      <c r="B1" s="2" t="s">
        <v>31</v>
      </c>
      <c r="C1" s="3"/>
      <c r="D1" s="3"/>
      <c r="E1" s="3"/>
      <c r="F1" s="4"/>
      <c r="I1" s="3"/>
    </row>
    <row r="2" spans="1:9" ht="15.75" x14ac:dyDescent="0.25">
      <c r="B2" s="5" t="s">
        <v>215</v>
      </c>
      <c r="C2" s="3"/>
      <c r="D2" s="3"/>
      <c r="E2" s="3"/>
      <c r="F2" s="6"/>
      <c r="I2" s="3"/>
    </row>
    <row r="3" spans="1:9" ht="15.75" x14ac:dyDescent="0.25">
      <c r="B3" s="2" t="s">
        <v>30</v>
      </c>
      <c r="C3" s="3"/>
      <c r="D3" s="7"/>
      <c r="E3" s="3"/>
      <c r="F3" s="8"/>
      <c r="I3" s="3"/>
    </row>
    <row r="4" spans="1:9" ht="15.75" x14ac:dyDescent="0.25">
      <c r="B4" s="2" t="s">
        <v>36</v>
      </c>
      <c r="C4" s="3"/>
      <c r="D4" s="3"/>
      <c r="E4" s="3"/>
      <c r="F4" s="4"/>
      <c r="I4" s="3"/>
    </row>
    <row r="5" spans="1:9" ht="15.75" x14ac:dyDescent="0.25">
      <c r="B5" s="2" t="s">
        <v>214</v>
      </c>
      <c r="C5" s="3"/>
      <c r="D5" s="3"/>
      <c r="E5" s="3"/>
      <c r="F5" s="4"/>
      <c r="I5" s="3"/>
    </row>
    <row r="7" spans="1:9" ht="16.5" customHeight="1" x14ac:dyDescent="0.25"/>
    <row r="8" spans="1:9" ht="44.25" customHeight="1" x14ac:dyDescent="0.25">
      <c r="A8" s="88" t="s">
        <v>37</v>
      </c>
      <c r="B8" s="89"/>
      <c r="C8" s="89"/>
      <c r="D8" s="89"/>
      <c r="E8" s="89"/>
      <c r="F8" s="89"/>
      <c r="G8" s="9"/>
      <c r="H8" s="9"/>
      <c r="I8" s="9"/>
    </row>
    <row r="9" spans="1:9" x14ac:dyDescent="0.25">
      <c r="A9" s="90" t="s">
        <v>0</v>
      </c>
      <c r="B9" s="91"/>
      <c r="C9" s="91"/>
      <c r="D9" s="91"/>
      <c r="E9" s="91"/>
      <c r="F9" s="91"/>
    </row>
    <row r="10" spans="1:9" ht="25.5" x14ac:dyDescent="0.25">
      <c r="A10" s="92" t="s">
        <v>1</v>
      </c>
      <c r="B10" s="86" t="s">
        <v>2</v>
      </c>
      <c r="C10" s="86" t="s">
        <v>3</v>
      </c>
      <c r="D10" s="86" t="s">
        <v>4</v>
      </c>
      <c r="E10" s="86" t="s">
        <v>5</v>
      </c>
      <c r="F10" s="63" t="s">
        <v>32</v>
      </c>
    </row>
    <row r="11" spans="1:9" ht="25.5" x14ac:dyDescent="0.25">
      <c r="A11" s="93"/>
      <c r="B11" s="87"/>
      <c r="C11" s="87"/>
      <c r="D11" s="86"/>
      <c r="E11" s="87"/>
      <c r="F11" s="64" t="s">
        <v>213</v>
      </c>
    </row>
    <row r="12" spans="1:9" ht="24.75" customHeight="1" x14ac:dyDescent="0.25">
      <c r="A12" s="65" t="s">
        <v>6</v>
      </c>
      <c r="B12" s="66" t="s">
        <v>7</v>
      </c>
      <c r="C12" s="66" t="s">
        <v>8</v>
      </c>
      <c r="D12" s="66" t="s">
        <v>9</v>
      </c>
      <c r="E12" s="66" t="s">
        <v>10</v>
      </c>
      <c r="F12" s="67" t="s">
        <v>11</v>
      </c>
    </row>
    <row r="13" spans="1:9" ht="23.25" customHeight="1" x14ac:dyDescent="0.25">
      <c r="A13" s="68" t="s">
        <v>38</v>
      </c>
      <c r="B13" s="69"/>
      <c r="C13" s="69"/>
      <c r="D13" s="69"/>
      <c r="E13" s="69"/>
      <c r="F13" s="70">
        <f>+F14</f>
        <v>24979.8</v>
      </c>
      <c r="G13" s="71"/>
    </row>
    <row r="14" spans="1:9" ht="48" thickBot="1" x14ac:dyDescent="0.3">
      <c r="A14" s="59" t="s">
        <v>39</v>
      </c>
      <c r="B14" s="30"/>
      <c r="C14" s="60"/>
      <c r="D14" s="61"/>
      <c r="E14" s="60"/>
      <c r="F14" s="62">
        <v>24979.8</v>
      </c>
      <c r="H14" s="71"/>
    </row>
    <row r="15" spans="1:9" ht="16.5" thickBot="1" x14ac:dyDescent="0.3">
      <c r="A15" s="31" t="s">
        <v>12</v>
      </c>
      <c r="B15" s="16" t="s">
        <v>40</v>
      </c>
      <c r="C15" s="32"/>
      <c r="D15" s="33"/>
      <c r="E15" s="32"/>
      <c r="F15" s="72">
        <f>+F16+F22</f>
        <v>5806.2</v>
      </c>
      <c r="G15" s="71"/>
    </row>
    <row r="16" spans="1:9" ht="52.5" customHeight="1" thickBot="1" x14ac:dyDescent="0.3">
      <c r="A16" s="34" t="s">
        <v>13</v>
      </c>
      <c r="B16" s="16" t="s">
        <v>40</v>
      </c>
      <c r="C16" s="35" t="s">
        <v>41</v>
      </c>
      <c r="D16" s="35"/>
      <c r="E16" s="36"/>
      <c r="F16" s="73">
        <f t="shared" ref="F16:F17" si="0">F17</f>
        <v>1262.3999999999999</v>
      </c>
      <c r="H16" s="71"/>
    </row>
    <row r="17" spans="1:6" ht="48" thickBot="1" x14ac:dyDescent="0.3">
      <c r="A17" s="37" t="s">
        <v>42</v>
      </c>
      <c r="B17" s="25" t="s">
        <v>40</v>
      </c>
      <c r="C17" s="24" t="s">
        <v>41</v>
      </c>
      <c r="D17" s="17" t="s">
        <v>43</v>
      </c>
      <c r="E17" s="32"/>
      <c r="F17" s="74">
        <f t="shared" si="0"/>
        <v>1262.3999999999999</v>
      </c>
    </row>
    <row r="18" spans="1:6" ht="16.5" thickBot="1" x14ac:dyDescent="0.3">
      <c r="A18" s="37" t="s">
        <v>44</v>
      </c>
      <c r="B18" s="25" t="s">
        <v>40</v>
      </c>
      <c r="C18" s="24" t="s">
        <v>41</v>
      </c>
      <c r="D18" s="17" t="s">
        <v>45</v>
      </c>
      <c r="E18" s="32"/>
      <c r="F18" s="74">
        <f>F19</f>
        <v>1262.3999999999999</v>
      </c>
    </row>
    <row r="19" spans="1:6" ht="32.25" thickBot="1" x14ac:dyDescent="0.3">
      <c r="A19" s="37" t="s">
        <v>46</v>
      </c>
      <c r="B19" s="24" t="s">
        <v>40</v>
      </c>
      <c r="C19" s="17" t="s">
        <v>41</v>
      </c>
      <c r="D19" s="17" t="s">
        <v>47</v>
      </c>
      <c r="E19" s="38"/>
      <c r="F19" s="75">
        <f>F20+F21</f>
        <v>1262.3999999999999</v>
      </c>
    </row>
    <row r="20" spans="1:6" ht="126.75" thickBot="1" x14ac:dyDescent="0.3">
      <c r="A20" s="10" t="s">
        <v>48</v>
      </c>
      <c r="B20" s="11" t="s">
        <v>40</v>
      </c>
      <c r="C20" s="11" t="s">
        <v>41</v>
      </c>
      <c r="D20" s="12" t="s">
        <v>49</v>
      </c>
      <c r="E20" s="12">
        <v>100</v>
      </c>
      <c r="F20" s="76">
        <v>1083.5999999999999</v>
      </c>
    </row>
    <row r="21" spans="1:6" ht="79.5" thickBot="1" x14ac:dyDescent="0.3">
      <c r="A21" s="10" t="s">
        <v>50</v>
      </c>
      <c r="B21" s="11" t="s">
        <v>40</v>
      </c>
      <c r="C21" s="11" t="s">
        <v>41</v>
      </c>
      <c r="D21" s="12" t="s">
        <v>211</v>
      </c>
      <c r="E21" s="12">
        <v>100</v>
      </c>
      <c r="F21" s="76">
        <v>178.8</v>
      </c>
    </row>
    <row r="22" spans="1:6" ht="63.75" thickBot="1" x14ac:dyDescent="0.3">
      <c r="A22" s="34" t="s">
        <v>14</v>
      </c>
      <c r="B22" s="16" t="s">
        <v>40</v>
      </c>
      <c r="C22" s="16" t="s">
        <v>51</v>
      </c>
      <c r="D22" s="35"/>
      <c r="E22" s="35"/>
      <c r="F22" s="77">
        <f>F24+F37</f>
        <v>4543.8</v>
      </c>
    </row>
    <row r="23" spans="1:6" ht="16.5" thickBot="1" x14ac:dyDescent="0.3">
      <c r="A23" s="37" t="s">
        <v>44</v>
      </c>
      <c r="B23" s="24" t="s">
        <v>40</v>
      </c>
      <c r="C23" s="24" t="s">
        <v>51</v>
      </c>
      <c r="D23" s="17" t="s">
        <v>52</v>
      </c>
      <c r="E23" s="17"/>
      <c r="F23" s="75">
        <f>F24+F31</f>
        <v>3518.5</v>
      </c>
    </row>
    <row r="24" spans="1:6" ht="32.25" thickBot="1" x14ac:dyDescent="0.3">
      <c r="A24" s="37" t="s">
        <v>46</v>
      </c>
      <c r="B24" s="24" t="s">
        <v>40</v>
      </c>
      <c r="C24" s="24" t="s">
        <v>51</v>
      </c>
      <c r="D24" s="17" t="s">
        <v>47</v>
      </c>
      <c r="E24" s="17"/>
      <c r="F24" s="75">
        <v>3518.5</v>
      </c>
    </row>
    <row r="25" spans="1:6" ht="126.75" thickBot="1" x14ac:dyDescent="0.3">
      <c r="A25" s="39" t="s">
        <v>48</v>
      </c>
      <c r="B25" s="24" t="s">
        <v>40</v>
      </c>
      <c r="C25" s="24" t="s">
        <v>51</v>
      </c>
      <c r="D25" s="17" t="s">
        <v>53</v>
      </c>
      <c r="E25" s="17">
        <v>100</v>
      </c>
      <c r="F25" s="75">
        <v>0</v>
      </c>
    </row>
    <row r="26" spans="1:6" ht="79.5" thickBot="1" x14ac:dyDescent="0.3">
      <c r="A26" s="39" t="s">
        <v>50</v>
      </c>
      <c r="B26" s="24" t="s">
        <v>40</v>
      </c>
      <c r="C26" s="24" t="s">
        <v>51</v>
      </c>
      <c r="D26" s="17" t="s">
        <v>53</v>
      </c>
      <c r="E26" s="17">
        <v>0</v>
      </c>
      <c r="F26" s="75">
        <v>2486.3000000000002</v>
      </c>
    </row>
    <row r="27" spans="1:6" ht="126.75" thickBot="1" x14ac:dyDescent="0.3">
      <c r="A27" s="10" t="s">
        <v>54</v>
      </c>
      <c r="B27" s="24" t="s">
        <v>40</v>
      </c>
      <c r="C27" s="24" t="s">
        <v>51</v>
      </c>
      <c r="D27" s="17" t="s">
        <v>53</v>
      </c>
      <c r="E27" s="17">
        <v>100</v>
      </c>
      <c r="F27" s="75">
        <v>1443.1</v>
      </c>
    </row>
    <row r="28" spans="1:6" ht="79.5" thickBot="1" x14ac:dyDescent="0.3">
      <c r="A28" s="10" t="s">
        <v>55</v>
      </c>
      <c r="B28" s="24" t="s">
        <v>40</v>
      </c>
      <c r="C28" s="24" t="s">
        <v>51</v>
      </c>
      <c r="D28" s="17" t="s">
        <v>53</v>
      </c>
      <c r="E28" s="17">
        <v>200</v>
      </c>
      <c r="F28" s="75">
        <v>1039.0999999999999</v>
      </c>
    </row>
    <row r="29" spans="1:6" ht="63.75" thickBot="1" x14ac:dyDescent="0.3">
      <c r="A29" s="10" t="s">
        <v>56</v>
      </c>
      <c r="B29" s="24" t="s">
        <v>40</v>
      </c>
      <c r="C29" s="24" t="s">
        <v>51</v>
      </c>
      <c r="D29" s="17" t="s">
        <v>53</v>
      </c>
      <c r="E29" s="17">
        <v>800</v>
      </c>
      <c r="F29" s="75">
        <v>4</v>
      </c>
    </row>
    <row r="30" spans="1:6" ht="63.75" thickBot="1" x14ac:dyDescent="0.3">
      <c r="A30" s="10" t="s">
        <v>57</v>
      </c>
      <c r="B30" s="24" t="s">
        <v>40</v>
      </c>
      <c r="C30" s="24" t="s">
        <v>51</v>
      </c>
      <c r="D30" s="13" t="s">
        <v>58</v>
      </c>
      <c r="E30" s="17">
        <v>200</v>
      </c>
      <c r="F30" s="75">
        <v>1032.3</v>
      </c>
    </row>
    <row r="31" spans="1:6" ht="79.5" thickBot="1" x14ac:dyDescent="0.3">
      <c r="A31" s="37" t="s">
        <v>59</v>
      </c>
      <c r="B31" s="24" t="s">
        <v>40</v>
      </c>
      <c r="C31" s="24" t="s">
        <v>51</v>
      </c>
      <c r="D31" s="17" t="s">
        <v>60</v>
      </c>
      <c r="E31" s="32"/>
      <c r="F31" s="75">
        <f>F32</f>
        <v>0</v>
      </c>
    </row>
    <row r="32" spans="1:6" ht="126.75" thickBot="1" x14ac:dyDescent="0.3">
      <c r="A32" s="39" t="s">
        <v>61</v>
      </c>
      <c r="B32" s="24" t="s">
        <v>40</v>
      </c>
      <c r="C32" s="24" t="s">
        <v>51</v>
      </c>
      <c r="D32" s="17" t="s">
        <v>62</v>
      </c>
      <c r="E32" s="17">
        <v>500</v>
      </c>
      <c r="F32" s="75">
        <f>[1]Ведомственная!G31</f>
        <v>0</v>
      </c>
    </row>
    <row r="33" spans="1:7" ht="16.5" hidden="1" thickBot="1" x14ac:dyDescent="0.3">
      <c r="A33" s="40" t="s">
        <v>63</v>
      </c>
      <c r="B33" s="16" t="s">
        <v>40</v>
      </c>
      <c r="C33" s="16" t="s">
        <v>64</v>
      </c>
      <c r="D33" s="41"/>
      <c r="E33" s="41"/>
      <c r="F33" s="77">
        <f t="shared" ref="F33:F35" si="1">F34</f>
        <v>0</v>
      </c>
    </row>
    <row r="34" spans="1:7" ht="16.5" hidden="1" thickBot="1" x14ac:dyDescent="0.3">
      <c r="A34" s="37" t="s">
        <v>44</v>
      </c>
      <c r="B34" s="24" t="s">
        <v>40</v>
      </c>
      <c r="C34" s="24" t="s">
        <v>64</v>
      </c>
      <c r="D34" s="17" t="s">
        <v>45</v>
      </c>
      <c r="E34" s="32"/>
      <c r="F34" s="75">
        <f t="shared" si="1"/>
        <v>0</v>
      </c>
    </row>
    <row r="35" spans="1:7" ht="32.25" hidden="1" thickBot="1" x14ac:dyDescent="0.3">
      <c r="A35" s="37" t="s">
        <v>65</v>
      </c>
      <c r="B35" s="24" t="s">
        <v>40</v>
      </c>
      <c r="C35" s="24" t="s">
        <v>64</v>
      </c>
      <c r="D35" s="17" t="s">
        <v>66</v>
      </c>
      <c r="E35" s="32"/>
      <c r="F35" s="75">
        <f t="shared" si="1"/>
        <v>0</v>
      </c>
    </row>
    <row r="36" spans="1:7" ht="32.25" hidden="1" thickBot="1" x14ac:dyDescent="0.3">
      <c r="A36" s="42" t="s">
        <v>67</v>
      </c>
      <c r="B36" s="24" t="s">
        <v>40</v>
      </c>
      <c r="C36" s="24" t="s">
        <v>64</v>
      </c>
      <c r="D36" s="25" t="s">
        <v>68</v>
      </c>
      <c r="E36" s="25">
        <v>800</v>
      </c>
      <c r="F36" s="75">
        <v>0</v>
      </c>
    </row>
    <row r="37" spans="1:7" ht="20.25" customHeight="1" thickBot="1" x14ac:dyDescent="0.3">
      <c r="A37" s="43" t="s">
        <v>69</v>
      </c>
      <c r="B37" s="16" t="s">
        <v>40</v>
      </c>
      <c r="C37" s="16" t="s">
        <v>70</v>
      </c>
      <c r="D37" s="41"/>
      <c r="E37" s="41"/>
      <c r="F37" s="77">
        <f>+F46+F38</f>
        <v>1025.3</v>
      </c>
      <c r="G37" s="71"/>
    </row>
    <row r="38" spans="1:7" ht="16.5" thickBot="1" x14ac:dyDescent="0.3">
      <c r="A38" s="37" t="s">
        <v>44</v>
      </c>
      <c r="B38" s="24" t="s">
        <v>40</v>
      </c>
      <c r="C38" s="24" t="s">
        <v>70</v>
      </c>
      <c r="D38" s="17" t="s">
        <v>45</v>
      </c>
      <c r="E38" s="32"/>
      <c r="F38" s="75">
        <f>F45+F39</f>
        <v>1025.3</v>
      </c>
    </row>
    <row r="39" spans="1:7" ht="79.5" thickBot="1" x14ac:dyDescent="0.3">
      <c r="A39" s="37" t="s">
        <v>59</v>
      </c>
      <c r="B39" s="24" t="s">
        <v>40</v>
      </c>
      <c r="C39" s="24" t="s">
        <v>70</v>
      </c>
      <c r="D39" s="17" t="s">
        <v>60</v>
      </c>
      <c r="E39" s="32"/>
      <c r="F39" s="75">
        <f>SUM(F40:F44)</f>
        <v>1025.3</v>
      </c>
    </row>
    <row r="40" spans="1:7" ht="111" thickBot="1" x14ac:dyDescent="0.3">
      <c r="A40" s="14" t="s">
        <v>71</v>
      </c>
      <c r="B40" s="24" t="s">
        <v>40</v>
      </c>
      <c r="C40" s="24" t="s">
        <v>70</v>
      </c>
      <c r="D40" s="25" t="s">
        <v>72</v>
      </c>
      <c r="E40" s="25">
        <v>500</v>
      </c>
      <c r="F40" s="75">
        <v>75.2</v>
      </c>
    </row>
    <row r="41" spans="1:7" ht="95.25" thickBot="1" x14ac:dyDescent="0.3">
      <c r="A41" s="14" t="s">
        <v>73</v>
      </c>
      <c r="B41" s="24" t="s">
        <v>40</v>
      </c>
      <c r="C41" s="24" t="s">
        <v>70</v>
      </c>
      <c r="D41" s="25" t="s">
        <v>74</v>
      </c>
      <c r="E41" s="25">
        <v>500</v>
      </c>
      <c r="F41" s="75">
        <v>47.4</v>
      </c>
    </row>
    <row r="42" spans="1:7" ht="95.25" thickBot="1" x14ac:dyDescent="0.3">
      <c r="A42" s="14" t="s">
        <v>75</v>
      </c>
      <c r="B42" s="24" t="s">
        <v>40</v>
      </c>
      <c r="C42" s="24" t="s">
        <v>70</v>
      </c>
      <c r="D42" s="25" t="s">
        <v>76</v>
      </c>
      <c r="E42" s="25">
        <v>500</v>
      </c>
      <c r="F42" s="75">
        <v>7.1</v>
      </c>
    </row>
    <row r="43" spans="1:7" ht="111" thickBot="1" x14ac:dyDescent="0.3">
      <c r="A43" s="14" t="s">
        <v>77</v>
      </c>
      <c r="B43" s="24" t="s">
        <v>40</v>
      </c>
      <c r="C43" s="24" t="s">
        <v>70</v>
      </c>
      <c r="D43" s="25" t="s">
        <v>78</v>
      </c>
      <c r="E43" s="25">
        <v>500</v>
      </c>
      <c r="F43" s="75">
        <v>28.2</v>
      </c>
    </row>
    <row r="44" spans="1:7" ht="95.25" thickBot="1" x14ac:dyDescent="0.3">
      <c r="A44" s="14" t="s">
        <v>79</v>
      </c>
      <c r="B44" s="24" t="s">
        <v>40</v>
      </c>
      <c r="C44" s="24" t="s">
        <v>70</v>
      </c>
      <c r="D44" s="25" t="s">
        <v>80</v>
      </c>
      <c r="E44" s="25">
        <v>500</v>
      </c>
      <c r="F44" s="75">
        <v>867.4</v>
      </c>
    </row>
    <row r="45" spans="1:7" ht="32.25" thickBot="1" x14ac:dyDescent="0.3">
      <c r="A45" s="37" t="s">
        <v>65</v>
      </c>
      <c r="B45" s="24" t="s">
        <v>40</v>
      </c>
      <c r="C45" s="24" t="s">
        <v>70</v>
      </c>
      <c r="D45" s="17" t="s">
        <v>66</v>
      </c>
      <c r="E45" s="32"/>
      <c r="F45" s="75">
        <f>F46</f>
        <v>0</v>
      </c>
    </row>
    <row r="46" spans="1:7" ht="111" thickBot="1" x14ac:dyDescent="0.3">
      <c r="A46" s="42" t="s">
        <v>81</v>
      </c>
      <c r="B46" s="24" t="s">
        <v>40</v>
      </c>
      <c r="C46" s="24" t="s">
        <v>70</v>
      </c>
      <c r="D46" s="25" t="s">
        <v>82</v>
      </c>
      <c r="E46" s="25">
        <v>200</v>
      </c>
      <c r="F46" s="75">
        <v>0</v>
      </c>
    </row>
    <row r="47" spans="1:7" ht="16.5" thickBot="1" x14ac:dyDescent="0.3">
      <c r="A47" s="29" t="s">
        <v>15</v>
      </c>
      <c r="B47" s="16" t="s">
        <v>41</v>
      </c>
      <c r="C47" s="16"/>
      <c r="D47" s="44"/>
      <c r="E47" s="44"/>
      <c r="F47" s="78">
        <f>+F48</f>
        <v>136.19999999999999</v>
      </c>
    </row>
    <row r="48" spans="1:7" ht="16.5" thickBot="1" x14ac:dyDescent="0.3">
      <c r="A48" s="29" t="s">
        <v>83</v>
      </c>
      <c r="B48" s="16" t="s">
        <v>41</v>
      </c>
      <c r="C48" s="16" t="s">
        <v>84</v>
      </c>
      <c r="D48" s="44"/>
      <c r="E48" s="44"/>
      <c r="F48" s="78">
        <f t="shared" ref="F48:F49" si="2">F49</f>
        <v>136.19999999999999</v>
      </c>
    </row>
    <row r="49" spans="1:7" ht="16.5" thickBot="1" x14ac:dyDescent="0.3">
      <c r="A49" s="37" t="s">
        <v>44</v>
      </c>
      <c r="B49" s="24" t="s">
        <v>41</v>
      </c>
      <c r="C49" s="24" t="s">
        <v>84</v>
      </c>
      <c r="D49" s="17" t="s">
        <v>45</v>
      </c>
      <c r="E49" s="25"/>
      <c r="F49" s="79">
        <f t="shared" si="2"/>
        <v>136.19999999999999</v>
      </c>
    </row>
    <row r="50" spans="1:7" ht="79.5" thickBot="1" x14ac:dyDescent="0.3">
      <c r="A50" s="37" t="s">
        <v>59</v>
      </c>
      <c r="B50" s="24" t="s">
        <v>41</v>
      </c>
      <c r="C50" s="24" t="s">
        <v>84</v>
      </c>
      <c r="D50" s="25" t="s">
        <v>60</v>
      </c>
      <c r="E50" s="25"/>
      <c r="F50" s="79">
        <f>F51+F52</f>
        <v>136.19999999999999</v>
      </c>
    </row>
    <row r="51" spans="1:7" ht="126" customHeight="1" thickBot="1" x14ac:dyDescent="0.3">
      <c r="A51" s="14" t="s">
        <v>85</v>
      </c>
      <c r="B51" s="24" t="s">
        <v>41</v>
      </c>
      <c r="C51" s="24" t="s">
        <v>84</v>
      </c>
      <c r="D51" s="25" t="s">
        <v>86</v>
      </c>
      <c r="E51" s="25">
        <v>100</v>
      </c>
      <c r="F51" s="79">
        <v>123</v>
      </c>
    </row>
    <row r="52" spans="1:7" ht="63.75" thickBot="1" x14ac:dyDescent="0.3">
      <c r="A52" s="14" t="s">
        <v>87</v>
      </c>
      <c r="B52" s="24" t="s">
        <v>41</v>
      </c>
      <c r="C52" s="24" t="s">
        <v>84</v>
      </c>
      <c r="D52" s="25" t="s">
        <v>86</v>
      </c>
      <c r="E52" s="25">
        <v>200</v>
      </c>
      <c r="F52" s="79">
        <v>13.2</v>
      </c>
    </row>
    <row r="53" spans="1:7" ht="32.25" thickBot="1" x14ac:dyDescent="0.3">
      <c r="A53" s="31" t="s">
        <v>16</v>
      </c>
      <c r="B53" s="16" t="s">
        <v>84</v>
      </c>
      <c r="C53" s="16"/>
      <c r="D53" s="35"/>
      <c r="E53" s="35"/>
      <c r="F53" s="80">
        <f>F58+F63</f>
        <v>328.00000000000006</v>
      </c>
      <c r="G53" s="71"/>
    </row>
    <row r="54" spans="1:7" ht="48" thickBot="1" x14ac:dyDescent="0.3">
      <c r="A54" s="31" t="s">
        <v>88</v>
      </c>
      <c r="B54" s="16" t="s">
        <v>84</v>
      </c>
      <c r="C54" s="16" t="s">
        <v>89</v>
      </c>
      <c r="D54" s="35"/>
      <c r="E54" s="35"/>
      <c r="F54" s="81">
        <v>0</v>
      </c>
    </row>
    <row r="55" spans="1:7" ht="16.5" thickBot="1" x14ac:dyDescent="0.3">
      <c r="A55" s="37" t="s">
        <v>44</v>
      </c>
      <c r="B55" s="24" t="s">
        <v>84</v>
      </c>
      <c r="C55" s="24" t="s">
        <v>89</v>
      </c>
      <c r="D55" s="17" t="s">
        <v>45</v>
      </c>
      <c r="E55" s="17"/>
      <c r="F55" s="82">
        <f t="shared" ref="F55:F56" si="3">F56</f>
        <v>0</v>
      </c>
    </row>
    <row r="56" spans="1:7" ht="48" thickBot="1" x14ac:dyDescent="0.3">
      <c r="A56" s="37" t="s">
        <v>90</v>
      </c>
      <c r="B56" s="24" t="s">
        <v>84</v>
      </c>
      <c r="C56" s="24" t="s">
        <v>89</v>
      </c>
      <c r="D56" s="17" t="s">
        <v>91</v>
      </c>
      <c r="E56" s="17"/>
      <c r="F56" s="82">
        <f t="shared" si="3"/>
        <v>0</v>
      </c>
    </row>
    <row r="57" spans="1:7" ht="79.5" thickBot="1" x14ac:dyDescent="0.3">
      <c r="A57" s="15" t="s">
        <v>92</v>
      </c>
      <c r="B57" s="24" t="s">
        <v>84</v>
      </c>
      <c r="C57" s="24" t="s">
        <v>89</v>
      </c>
      <c r="D57" s="17" t="s">
        <v>93</v>
      </c>
      <c r="E57" s="17">
        <v>200</v>
      </c>
      <c r="F57" s="82">
        <v>0</v>
      </c>
    </row>
    <row r="58" spans="1:7" ht="48" thickBot="1" x14ac:dyDescent="0.3">
      <c r="A58" s="29" t="s">
        <v>33</v>
      </c>
      <c r="B58" s="45" t="s">
        <v>84</v>
      </c>
      <c r="C58" s="16" t="s">
        <v>94</v>
      </c>
      <c r="D58" s="44"/>
      <c r="E58" s="44"/>
      <c r="F58" s="78">
        <f t="shared" ref="F58:F59" si="4">F59</f>
        <v>313.40000000000003</v>
      </c>
      <c r="G58" s="71"/>
    </row>
    <row r="59" spans="1:7" ht="16.5" thickBot="1" x14ac:dyDescent="0.3">
      <c r="A59" s="37" t="s">
        <v>44</v>
      </c>
      <c r="B59" s="23" t="s">
        <v>84</v>
      </c>
      <c r="C59" s="24" t="s">
        <v>94</v>
      </c>
      <c r="D59" s="17" t="s">
        <v>45</v>
      </c>
      <c r="E59" s="25"/>
      <c r="F59" s="79">
        <f t="shared" si="4"/>
        <v>313.40000000000003</v>
      </c>
    </row>
    <row r="60" spans="1:7" ht="48" thickBot="1" x14ac:dyDescent="0.3">
      <c r="A60" s="37" t="s">
        <v>90</v>
      </c>
      <c r="B60" s="23" t="s">
        <v>84</v>
      </c>
      <c r="C60" s="24" t="s">
        <v>94</v>
      </c>
      <c r="D60" s="17" t="s">
        <v>91</v>
      </c>
      <c r="E60" s="25"/>
      <c r="F60" s="79">
        <f>F62+F61</f>
        <v>313.40000000000003</v>
      </c>
    </row>
    <row r="61" spans="1:7" ht="79.5" thickBot="1" x14ac:dyDescent="0.3">
      <c r="A61" s="15" t="s">
        <v>92</v>
      </c>
      <c r="B61" s="23" t="s">
        <v>84</v>
      </c>
      <c r="C61" s="24" t="s">
        <v>94</v>
      </c>
      <c r="D61" s="17" t="s">
        <v>210</v>
      </c>
      <c r="E61" s="25">
        <v>200</v>
      </c>
      <c r="F61" s="79">
        <v>289.60000000000002</v>
      </c>
    </row>
    <row r="62" spans="1:7" ht="79.5" thickBot="1" x14ac:dyDescent="0.3">
      <c r="A62" s="15" t="s">
        <v>92</v>
      </c>
      <c r="B62" s="23" t="s">
        <v>84</v>
      </c>
      <c r="C62" s="24" t="s">
        <v>94</v>
      </c>
      <c r="D62" s="17" t="s">
        <v>93</v>
      </c>
      <c r="E62" s="17">
        <v>200</v>
      </c>
      <c r="F62" s="79">
        <v>23.8</v>
      </c>
    </row>
    <row r="63" spans="1:7" ht="32.25" thickBot="1" x14ac:dyDescent="0.3">
      <c r="A63" s="29" t="s">
        <v>95</v>
      </c>
      <c r="B63" s="44" t="s">
        <v>84</v>
      </c>
      <c r="C63" s="16" t="s">
        <v>96</v>
      </c>
      <c r="D63" s="44"/>
      <c r="E63" s="44"/>
      <c r="F63" s="78">
        <f>+F64</f>
        <v>14.6</v>
      </c>
    </row>
    <row r="64" spans="1:7" ht="16.5" thickBot="1" x14ac:dyDescent="0.3">
      <c r="A64" s="37" t="s">
        <v>44</v>
      </c>
      <c r="B64" s="25" t="s">
        <v>84</v>
      </c>
      <c r="C64" s="24"/>
      <c r="D64" s="17" t="s">
        <v>45</v>
      </c>
      <c r="E64" s="25"/>
      <c r="F64" s="79">
        <f t="shared" ref="F64" si="5">F65</f>
        <v>14.6</v>
      </c>
    </row>
    <row r="65" spans="1:7" ht="48" thickBot="1" x14ac:dyDescent="0.3">
      <c r="A65" s="37" t="s">
        <v>90</v>
      </c>
      <c r="B65" s="25" t="s">
        <v>84</v>
      </c>
      <c r="C65" s="24" t="s">
        <v>96</v>
      </c>
      <c r="D65" s="17" t="s">
        <v>91</v>
      </c>
      <c r="E65" s="25"/>
      <c r="F65" s="79">
        <v>14.6</v>
      </c>
    </row>
    <row r="66" spans="1:7" ht="67.5" customHeight="1" thickBot="1" x14ac:dyDescent="0.3">
      <c r="A66" s="15" t="s">
        <v>97</v>
      </c>
      <c r="B66" s="25" t="s">
        <v>84</v>
      </c>
      <c r="C66" s="24" t="s">
        <v>96</v>
      </c>
      <c r="D66" s="17" t="s">
        <v>98</v>
      </c>
      <c r="E66" s="25">
        <v>200</v>
      </c>
      <c r="F66" s="79">
        <v>14.6</v>
      </c>
    </row>
    <row r="67" spans="1:7" ht="16.5" thickBot="1" x14ac:dyDescent="0.3">
      <c r="A67" s="31" t="s">
        <v>17</v>
      </c>
      <c r="B67" s="16" t="s">
        <v>51</v>
      </c>
      <c r="C67" s="35"/>
      <c r="D67" s="35"/>
      <c r="E67" s="18"/>
      <c r="F67" s="78">
        <f>F71+F82+F68</f>
        <v>7740.5</v>
      </c>
      <c r="G67" s="71"/>
    </row>
    <row r="68" spans="1:7" ht="48" thickBot="1" x14ac:dyDescent="0.3">
      <c r="A68" s="37" t="s">
        <v>42</v>
      </c>
      <c r="B68" s="16" t="s">
        <v>51</v>
      </c>
      <c r="C68" s="24" t="s">
        <v>40</v>
      </c>
      <c r="D68" s="35">
        <v>100000000</v>
      </c>
      <c r="E68" s="18"/>
      <c r="F68" s="79">
        <v>8.6999999999999993</v>
      </c>
    </row>
    <row r="69" spans="1:7" ht="16.5" thickBot="1" x14ac:dyDescent="0.3">
      <c r="A69" s="37" t="s">
        <v>44</v>
      </c>
      <c r="B69" s="16" t="s">
        <v>51</v>
      </c>
      <c r="C69" s="24" t="s">
        <v>40</v>
      </c>
      <c r="D69" s="17" t="s">
        <v>45</v>
      </c>
      <c r="E69" s="18"/>
      <c r="F69" s="79">
        <v>8.6999999999999993</v>
      </c>
    </row>
    <row r="70" spans="1:7" ht="48" thickBot="1" x14ac:dyDescent="0.3">
      <c r="A70" s="15" t="s">
        <v>99</v>
      </c>
      <c r="B70" s="16" t="s">
        <v>51</v>
      </c>
      <c r="C70" s="24" t="s">
        <v>40</v>
      </c>
      <c r="D70" s="17" t="s">
        <v>100</v>
      </c>
      <c r="E70" s="18">
        <v>200</v>
      </c>
      <c r="F70" s="79">
        <v>8.6999999999999993</v>
      </c>
    </row>
    <row r="71" spans="1:7" ht="16.5" thickBot="1" x14ac:dyDescent="0.3">
      <c r="A71" s="29" t="s">
        <v>18</v>
      </c>
      <c r="B71" s="44" t="s">
        <v>51</v>
      </c>
      <c r="C71" s="16" t="s">
        <v>89</v>
      </c>
      <c r="D71" s="44"/>
      <c r="E71" s="44"/>
      <c r="F71" s="78">
        <f t="shared" ref="F71" si="6">F72</f>
        <v>7631.8</v>
      </c>
    </row>
    <row r="72" spans="1:7" ht="24" customHeight="1" thickBot="1" x14ac:dyDescent="0.3">
      <c r="A72" s="46" t="s">
        <v>101</v>
      </c>
      <c r="B72" s="25" t="s">
        <v>51</v>
      </c>
      <c r="C72" s="24" t="s">
        <v>89</v>
      </c>
      <c r="D72" s="25" t="s">
        <v>102</v>
      </c>
      <c r="E72" s="25"/>
      <c r="F72" s="79">
        <f>F73+F80</f>
        <v>7631.8</v>
      </c>
    </row>
    <row r="73" spans="1:7" ht="95.25" thickBot="1" x14ac:dyDescent="0.3">
      <c r="A73" s="37" t="s">
        <v>103</v>
      </c>
      <c r="B73" s="25" t="s">
        <v>51</v>
      </c>
      <c r="C73" s="24" t="s">
        <v>89</v>
      </c>
      <c r="D73" s="17" t="s">
        <v>104</v>
      </c>
      <c r="E73" s="25"/>
      <c r="F73" s="79">
        <f>SUM(F74:F79)</f>
        <v>7631.8</v>
      </c>
    </row>
    <row r="74" spans="1:7" ht="48" thickBot="1" x14ac:dyDescent="0.3">
      <c r="A74" s="19" t="s">
        <v>105</v>
      </c>
      <c r="B74" s="25" t="s">
        <v>51</v>
      </c>
      <c r="C74" s="24" t="s">
        <v>89</v>
      </c>
      <c r="D74" s="17" t="s">
        <v>113</v>
      </c>
      <c r="E74" s="25">
        <v>200</v>
      </c>
      <c r="F74" s="79">
        <v>1645.3</v>
      </c>
    </row>
    <row r="75" spans="1:7" ht="50.25" customHeight="1" thickBot="1" x14ac:dyDescent="0.3">
      <c r="A75" s="19" t="s">
        <v>106</v>
      </c>
      <c r="B75" s="25" t="s">
        <v>51</v>
      </c>
      <c r="C75" s="24" t="s">
        <v>89</v>
      </c>
      <c r="D75" s="17" t="s">
        <v>107</v>
      </c>
      <c r="E75" s="25">
        <v>200</v>
      </c>
      <c r="F75" s="79">
        <v>0</v>
      </c>
    </row>
    <row r="76" spans="1:7" ht="48" thickBot="1" x14ac:dyDescent="0.3">
      <c r="A76" s="19" t="s">
        <v>108</v>
      </c>
      <c r="B76" s="25" t="s">
        <v>51</v>
      </c>
      <c r="C76" s="24" t="s">
        <v>89</v>
      </c>
      <c r="D76" s="17" t="s">
        <v>109</v>
      </c>
      <c r="E76" s="25">
        <v>200</v>
      </c>
      <c r="F76" s="79">
        <f>[1]Ведомственная!G74</f>
        <v>0</v>
      </c>
    </row>
    <row r="77" spans="1:7" ht="48" thickBot="1" x14ac:dyDescent="0.3">
      <c r="A77" s="19" t="s">
        <v>110</v>
      </c>
      <c r="B77" s="25" t="s">
        <v>51</v>
      </c>
      <c r="C77" s="24" t="s">
        <v>89</v>
      </c>
      <c r="D77" s="17" t="s">
        <v>111</v>
      </c>
      <c r="E77" s="25">
        <v>200</v>
      </c>
      <c r="F77" s="79">
        <f>[1]Ведомственная!G75</f>
        <v>0</v>
      </c>
    </row>
    <row r="78" spans="1:7" ht="48" thickBot="1" x14ac:dyDescent="0.3">
      <c r="A78" s="19" t="s">
        <v>112</v>
      </c>
      <c r="B78" s="25" t="s">
        <v>51</v>
      </c>
      <c r="C78" s="24" t="s">
        <v>89</v>
      </c>
      <c r="D78" s="17" t="s">
        <v>113</v>
      </c>
      <c r="E78" s="25">
        <v>200</v>
      </c>
      <c r="F78" s="79">
        <v>0</v>
      </c>
    </row>
    <row r="79" spans="1:7" ht="63.75" thickBot="1" x14ac:dyDescent="0.3">
      <c r="A79" s="19" t="s">
        <v>114</v>
      </c>
      <c r="B79" s="25" t="s">
        <v>51</v>
      </c>
      <c r="C79" s="24" t="s">
        <v>89</v>
      </c>
      <c r="D79" s="17" t="s">
        <v>115</v>
      </c>
      <c r="E79" s="25">
        <v>200</v>
      </c>
      <c r="F79" s="79">
        <v>5986.5</v>
      </c>
    </row>
    <row r="80" spans="1:7" ht="79.5" thickBot="1" x14ac:dyDescent="0.3">
      <c r="A80" s="37" t="s">
        <v>116</v>
      </c>
      <c r="B80" s="25" t="s">
        <v>51</v>
      </c>
      <c r="C80" s="24" t="s">
        <v>89</v>
      </c>
      <c r="D80" s="47" t="s">
        <v>117</v>
      </c>
      <c r="E80" s="25"/>
      <c r="F80" s="79">
        <f>F81</f>
        <v>0</v>
      </c>
    </row>
    <row r="81" spans="1:7" ht="48" thickBot="1" x14ac:dyDescent="0.3">
      <c r="A81" s="19" t="s">
        <v>112</v>
      </c>
      <c r="B81" s="25" t="s">
        <v>51</v>
      </c>
      <c r="C81" s="24" t="s">
        <v>89</v>
      </c>
      <c r="D81" s="13" t="s">
        <v>118</v>
      </c>
      <c r="E81" s="25">
        <v>200</v>
      </c>
      <c r="F81" s="79">
        <v>0</v>
      </c>
    </row>
    <row r="82" spans="1:7" ht="32.25" thickBot="1" x14ac:dyDescent="0.3">
      <c r="A82" s="31" t="s">
        <v>19</v>
      </c>
      <c r="B82" s="16" t="s">
        <v>51</v>
      </c>
      <c r="C82" s="16" t="s">
        <v>119</v>
      </c>
      <c r="D82" s="35"/>
      <c r="E82" s="35"/>
      <c r="F82" s="81">
        <f t="shared" ref="F82:F83" si="7">F83</f>
        <v>100</v>
      </c>
    </row>
    <row r="83" spans="1:7" ht="25.5" customHeight="1" thickBot="1" x14ac:dyDescent="0.3">
      <c r="A83" s="37" t="s">
        <v>44</v>
      </c>
      <c r="B83" s="24" t="s">
        <v>51</v>
      </c>
      <c r="C83" s="24" t="s">
        <v>119</v>
      </c>
      <c r="D83" s="17" t="s">
        <v>45</v>
      </c>
      <c r="E83" s="17"/>
      <c r="F83" s="82">
        <f t="shared" si="7"/>
        <v>100</v>
      </c>
    </row>
    <row r="84" spans="1:7" ht="32.25" thickBot="1" x14ac:dyDescent="0.3">
      <c r="A84" s="37" t="s">
        <v>65</v>
      </c>
      <c r="B84" s="24" t="s">
        <v>51</v>
      </c>
      <c r="C84" s="24" t="s">
        <v>119</v>
      </c>
      <c r="D84" s="17" t="s">
        <v>91</v>
      </c>
      <c r="E84" s="17"/>
      <c r="F84" s="82">
        <f>SUM(F85:F89)</f>
        <v>100</v>
      </c>
    </row>
    <row r="85" spans="1:7" ht="48" hidden="1" thickBot="1" x14ac:dyDescent="0.3">
      <c r="A85" s="14" t="s">
        <v>120</v>
      </c>
      <c r="B85" s="24" t="s">
        <v>51</v>
      </c>
      <c r="C85" s="24" t="s">
        <v>119</v>
      </c>
      <c r="D85" s="17" t="s">
        <v>121</v>
      </c>
      <c r="E85" s="17">
        <v>200</v>
      </c>
      <c r="F85" s="82">
        <v>0</v>
      </c>
    </row>
    <row r="86" spans="1:7" ht="79.5" hidden="1" thickBot="1" x14ac:dyDescent="0.3">
      <c r="A86" s="14" t="s">
        <v>122</v>
      </c>
      <c r="B86" s="24" t="s">
        <v>51</v>
      </c>
      <c r="C86" s="24" t="s">
        <v>119</v>
      </c>
      <c r="D86" s="17" t="s">
        <v>123</v>
      </c>
      <c r="E86" s="17">
        <v>200</v>
      </c>
      <c r="F86" s="82">
        <v>0</v>
      </c>
    </row>
    <row r="87" spans="1:7" ht="63.75" hidden="1" thickBot="1" x14ac:dyDescent="0.3">
      <c r="A87" s="14" t="s">
        <v>124</v>
      </c>
      <c r="B87" s="24" t="s">
        <v>51</v>
      </c>
      <c r="C87" s="24" t="s">
        <v>119</v>
      </c>
      <c r="D87" s="17" t="s">
        <v>125</v>
      </c>
      <c r="E87" s="17">
        <v>200</v>
      </c>
      <c r="F87" s="82">
        <f>[1]Ведомственная!G85</f>
        <v>0</v>
      </c>
    </row>
    <row r="88" spans="1:7" ht="48" thickBot="1" x14ac:dyDescent="0.3">
      <c r="A88" s="15" t="s">
        <v>99</v>
      </c>
      <c r="B88" s="24" t="s">
        <v>51</v>
      </c>
      <c r="C88" s="24" t="s">
        <v>119</v>
      </c>
      <c r="D88" s="17" t="s">
        <v>209</v>
      </c>
      <c r="E88" s="17">
        <v>200</v>
      </c>
      <c r="F88" s="82">
        <v>100</v>
      </c>
    </row>
    <row r="89" spans="1:7" ht="63.75" hidden="1" thickBot="1" x14ac:dyDescent="0.3">
      <c r="A89" s="20" t="s">
        <v>126</v>
      </c>
      <c r="B89" s="24" t="s">
        <v>51</v>
      </c>
      <c r="C89" s="24" t="s">
        <v>119</v>
      </c>
      <c r="D89" s="17" t="s">
        <v>127</v>
      </c>
      <c r="E89" s="17">
        <v>200</v>
      </c>
      <c r="F89" s="82">
        <f>[1]Ведомственная!G87</f>
        <v>0</v>
      </c>
    </row>
    <row r="90" spans="1:7" ht="16.5" thickBot="1" x14ac:dyDescent="0.3">
      <c r="A90" s="29" t="s">
        <v>20</v>
      </c>
      <c r="B90" s="44" t="s">
        <v>128</v>
      </c>
      <c r="C90" s="16"/>
      <c r="D90" s="44"/>
      <c r="E90" s="44"/>
      <c r="F90" s="78">
        <f>+F91+F97+F104+F119</f>
        <v>4931.3999999999996</v>
      </c>
      <c r="G90" s="71"/>
    </row>
    <row r="91" spans="1:7" ht="16.5" thickBot="1" x14ac:dyDescent="0.3">
      <c r="A91" s="29" t="s">
        <v>129</v>
      </c>
      <c r="B91" s="44" t="s">
        <v>128</v>
      </c>
      <c r="C91" s="16" t="s">
        <v>40</v>
      </c>
      <c r="D91" s="44"/>
      <c r="E91" s="44"/>
      <c r="F91" s="78">
        <f t="shared" ref="F91:F92" si="8">F92</f>
        <v>0</v>
      </c>
    </row>
    <row r="92" spans="1:7" ht="33.75" customHeight="1" thickBot="1" x14ac:dyDescent="0.3">
      <c r="A92" s="48" t="s">
        <v>130</v>
      </c>
      <c r="B92" s="23" t="s">
        <v>128</v>
      </c>
      <c r="C92" s="24" t="s">
        <v>40</v>
      </c>
      <c r="D92" s="25" t="s">
        <v>131</v>
      </c>
      <c r="E92" s="25"/>
      <c r="F92" s="79">
        <f t="shared" si="8"/>
        <v>0</v>
      </c>
    </row>
    <row r="93" spans="1:7" ht="48" thickBot="1" x14ac:dyDescent="0.3">
      <c r="A93" s="37" t="s">
        <v>132</v>
      </c>
      <c r="B93" s="23" t="s">
        <v>128</v>
      </c>
      <c r="C93" s="24" t="s">
        <v>40</v>
      </c>
      <c r="D93" s="25" t="s">
        <v>131</v>
      </c>
      <c r="E93" s="25"/>
      <c r="F93" s="79">
        <f>SUM(F94:F96)</f>
        <v>0</v>
      </c>
    </row>
    <row r="94" spans="1:7" ht="48" thickBot="1" x14ac:dyDescent="0.3">
      <c r="A94" s="21" t="s">
        <v>133</v>
      </c>
      <c r="B94" s="25" t="s">
        <v>128</v>
      </c>
      <c r="C94" s="24" t="s">
        <v>40</v>
      </c>
      <c r="D94" s="17" t="s">
        <v>134</v>
      </c>
      <c r="E94" s="25">
        <v>200</v>
      </c>
      <c r="F94" s="79">
        <v>0</v>
      </c>
    </row>
    <row r="95" spans="1:7" ht="83.25" hidden="1" customHeight="1" thickBot="1" x14ac:dyDescent="0.3">
      <c r="A95" s="21" t="s">
        <v>135</v>
      </c>
      <c r="B95" s="25" t="s">
        <v>128</v>
      </c>
      <c r="C95" s="24" t="s">
        <v>40</v>
      </c>
      <c r="D95" s="17" t="s">
        <v>136</v>
      </c>
      <c r="E95" s="25">
        <v>200</v>
      </c>
      <c r="F95" s="79">
        <v>0</v>
      </c>
    </row>
    <row r="96" spans="1:7" ht="63.75" hidden="1" thickBot="1" x14ac:dyDescent="0.3">
      <c r="A96" s="21" t="s">
        <v>137</v>
      </c>
      <c r="B96" s="25" t="s">
        <v>128</v>
      </c>
      <c r="C96" s="24" t="s">
        <v>40</v>
      </c>
      <c r="D96" s="17" t="s">
        <v>138</v>
      </c>
      <c r="E96" s="25">
        <v>200</v>
      </c>
      <c r="F96" s="79">
        <f>[1]Ведомственная!G94</f>
        <v>0</v>
      </c>
    </row>
    <row r="97" spans="1:6" ht="16.5" thickBot="1" x14ac:dyDescent="0.3">
      <c r="A97" s="29" t="s">
        <v>21</v>
      </c>
      <c r="B97" s="44" t="s">
        <v>128</v>
      </c>
      <c r="C97" s="16" t="s">
        <v>41</v>
      </c>
      <c r="D97" s="44"/>
      <c r="E97" s="44"/>
      <c r="F97" s="78">
        <f>+F98</f>
        <v>2790</v>
      </c>
    </row>
    <row r="98" spans="1:6" ht="31.5" customHeight="1" thickBot="1" x14ac:dyDescent="0.3">
      <c r="A98" s="48" t="s">
        <v>130</v>
      </c>
      <c r="B98" s="23" t="s">
        <v>128</v>
      </c>
      <c r="C98" s="24" t="s">
        <v>41</v>
      </c>
      <c r="D98" s="25" t="s">
        <v>139</v>
      </c>
      <c r="E98" s="25"/>
      <c r="F98" s="79">
        <f>F99</f>
        <v>2790</v>
      </c>
    </row>
    <row r="99" spans="1:6" ht="48" thickBot="1" x14ac:dyDescent="0.3">
      <c r="A99" s="37" t="s">
        <v>132</v>
      </c>
      <c r="B99" s="23" t="s">
        <v>128</v>
      </c>
      <c r="C99" s="24" t="s">
        <v>41</v>
      </c>
      <c r="D99" s="25" t="s">
        <v>212</v>
      </c>
      <c r="E99" s="25"/>
      <c r="F99" s="79">
        <f>SUM(F100:F103)</f>
        <v>2790</v>
      </c>
    </row>
    <row r="100" spans="1:6" ht="66.75" customHeight="1" thickBot="1" x14ac:dyDescent="0.3">
      <c r="A100" s="21" t="s">
        <v>140</v>
      </c>
      <c r="B100" s="25" t="s">
        <v>128</v>
      </c>
      <c r="C100" s="24" t="s">
        <v>41</v>
      </c>
      <c r="D100" s="13" t="s">
        <v>141</v>
      </c>
      <c r="E100" s="25">
        <v>200</v>
      </c>
      <c r="F100" s="79">
        <v>0</v>
      </c>
    </row>
    <row r="101" spans="1:6" ht="62.25" customHeight="1" thickBot="1" x14ac:dyDescent="0.3">
      <c r="A101" s="21" t="s">
        <v>142</v>
      </c>
      <c r="B101" s="25" t="s">
        <v>128</v>
      </c>
      <c r="C101" s="24" t="s">
        <v>41</v>
      </c>
      <c r="D101" s="13" t="s">
        <v>143</v>
      </c>
      <c r="E101" s="25">
        <v>200</v>
      </c>
      <c r="F101" s="79">
        <v>2790</v>
      </c>
    </row>
    <row r="102" spans="1:6" ht="48" thickBot="1" x14ac:dyDescent="0.3">
      <c r="A102" s="21" t="s">
        <v>144</v>
      </c>
      <c r="B102" s="25" t="s">
        <v>128</v>
      </c>
      <c r="C102" s="24" t="s">
        <v>41</v>
      </c>
      <c r="D102" s="13" t="s">
        <v>145</v>
      </c>
      <c r="E102" s="25">
        <v>200</v>
      </c>
      <c r="F102" s="79">
        <v>0</v>
      </c>
    </row>
    <row r="103" spans="1:6" ht="32.25" thickBot="1" x14ac:dyDescent="0.3">
      <c r="A103" s="21" t="s">
        <v>146</v>
      </c>
      <c r="B103" s="25" t="s">
        <v>128</v>
      </c>
      <c r="C103" s="24" t="s">
        <v>41</v>
      </c>
      <c r="D103" s="13" t="s">
        <v>147</v>
      </c>
      <c r="E103" s="25">
        <v>200</v>
      </c>
      <c r="F103" s="79">
        <f>[1]Ведомственная!G101</f>
        <v>0</v>
      </c>
    </row>
    <row r="104" spans="1:6" ht="16.5" thickBot="1" x14ac:dyDescent="0.3">
      <c r="A104" s="29" t="s">
        <v>22</v>
      </c>
      <c r="B104" s="44" t="s">
        <v>128</v>
      </c>
      <c r="C104" s="16" t="s">
        <v>84</v>
      </c>
      <c r="D104" s="44"/>
      <c r="E104" s="44"/>
      <c r="F104" s="78">
        <f>F105</f>
        <v>2141.4</v>
      </c>
    </row>
    <row r="105" spans="1:6" ht="48" thickBot="1" x14ac:dyDescent="0.3">
      <c r="A105" s="48" t="s">
        <v>130</v>
      </c>
      <c r="B105" s="23" t="s">
        <v>128</v>
      </c>
      <c r="C105" s="24" t="s">
        <v>84</v>
      </c>
      <c r="D105" s="25" t="s">
        <v>139</v>
      </c>
      <c r="E105" s="25"/>
      <c r="F105" s="79">
        <f>F106</f>
        <v>2141.4</v>
      </c>
    </row>
    <row r="106" spans="1:6" ht="32.25" thickBot="1" x14ac:dyDescent="0.3">
      <c r="A106" s="37" t="s">
        <v>148</v>
      </c>
      <c r="B106" s="23" t="s">
        <v>128</v>
      </c>
      <c r="C106" s="24" t="s">
        <v>84</v>
      </c>
      <c r="D106" s="25" t="s">
        <v>149</v>
      </c>
      <c r="E106" s="25"/>
      <c r="F106" s="79">
        <f>SUM(F107:F118)</f>
        <v>2141.4</v>
      </c>
    </row>
    <row r="107" spans="1:6" ht="95.25" thickBot="1" x14ac:dyDescent="0.3">
      <c r="A107" s="21" t="s">
        <v>150</v>
      </c>
      <c r="B107" s="25" t="s">
        <v>128</v>
      </c>
      <c r="C107" s="24" t="s">
        <v>84</v>
      </c>
      <c r="D107" s="13" t="s">
        <v>151</v>
      </c>
      <c r="E107" s="25">
        <v>200</v>
      </c>
      <c r="F107" s="79">
        <f>[1]Ведомственная!G105</f>
        <v>0</v>
      </c>
    </row>
    <row r="108" spans="1:6" ht="48" thickBot="1" x14ac:dyDescent="0.3">
      <c r="A108" s="21" t="s">
        <v>152</v>
      </c>
      <c r="B108" s="25" t="s">
        <v>128</v>
      </c>
      <c r="C108" s="24" t="s">
        <v>84</v>
      </c>
      <c r="D108" s="13" t="s">
        <v>153</v>
      </c>
      <c r="E108" s="25">
        <v>200</v>
      </c>
      <c r="F108" s="79">
        <v>21</v>
      </c>
    </row>
    <row r="109" spans="1:6" ht="63.75" thickBot="1" x14ac:dyDescent="0.3">
      <c r="A109" s="21" t="s">
        <v>154</v>
      </c>
      <c r="B109" s="25" t="s">
        <v>128</v>
      </c>
      <c r="C109" s="24" t="s">
        <v>84</v>
      </c>
      <c r="D109" s="13" t="s">
        <v>155</v>
      </c>
      <c r="E109" s="25">
        <v>200</v>
      </c>
      <c r="F109" s="79">
        <v>26.3</v>
      </c>
    </row>
    <row r="110" spans="1:6" ht="48" thickBot="1" x14ac:dyDescent="0.3">
      <c r="A110" s="21" t="s">
        <v>34</v>
      </c>
      <c r="B110" s="25" t="s">
        <v>128</v>
      </c>
      <c r="C110" s="24" t="s">
        <v>84</v>
      </c>
      <c r="D110" s="13" t="s">
        <v>156</v>
      </c>
      <c r="E110" s="25">
        <v>200</v>
      </c>
      <c r="F110" s="79">
        <f>[1]Ведомственная!G108</f>
        <v>0</v>
      </c>
    </row>
    <row r="111" spans="1:6" ht="32.25" thickBot="1" x14ac:dyDescent="0.3">
      <c r="A111" s="21" t="s">
        <v>157</v>
      </c>
      <c r="B111" s="25" t="s">
        <v>128</v>
      </c>
      <c r="C111" s="24" t="s">
        <v>84</v>
      </c>
      <c r="D111" s="13" t="s">
        <v>158</v>
      </c>
      <c r="E111" s="25">
        <v>200</v>
      </c>
      <c r="F111" s="79">
        <v>0</v>
      </c>
    </row>
    <row r="112" spans="1:6" ht="63.75" thickBot="1" x14ac:dyDescent="0.3">
      <c r="A112" s="21" t="s">
        <v>159</v>
      </c>
      <c r="B112" s="49" t="s">
        <v>128</v>
      </c>
      <c r="C112" s="50" t="s">
        <v>84</v>
      </c>
      <c r="D112" s="13" t="s">
        <v>160</v>
      </c>
      <c r="E112" s="51">
        <v>200</v>
      </c>
      <c r="F112" s="79">
        <v>0</v>
      </c>
    </row>
    <row r="113" spans="1:7" ht="48" thickBot="1" x14ac:dyDescent="0.3">
      <c r="A113" s="21" t="s">
        <v>161</v>
      </c>
      <c r="B113" s="49" t="s">
        <v>128</v>
      </c>
      <c r="C113" s="50" t="s">
        <v>84</v>
      </c>
      <c r="D113" s="13" t="s">
        <v>162</v>
      </c>
      <c r="E113" s="51">
        <v>200</v>
      </c>
      <c r="F113" s="79">
        <v>414.3</v>
      </c>
    </row>
    <row r="114" spans="1:7" ht="48" thickBot="1" x14ac:dyDescent="0.3">
      <c r="A114" s="21" t="s">
        <v>163</v>
      </c>
      <c r="B114" s="49" t="s">
        <v>128</v>
      </c>
      <c r="C114" s="50" t="s">
        <v>84</v>
      </c>
      <c r="D114" s="13" t="s">
        <v>164</v>
      </c>
      <c r="E114" s="51">
        <v>200</v>
      </c>
      <c r="F114" s="79">
        <f>[1]Ведомственная!G112</f>
        <v>0</v>
      </c>
    </row>
    <row r="115" spans="1:7" ht="48" thickBot="1" x14ac:dyDescent="0.3">
      <c r="A115" s="21" t="s">
        <v>165</v>
      </c>
      <c r="B115" s="23" t="s">
        <v>128</v>
      </c>
      <c r="C115" s="24" t="s">
        <v>84</v>
      </c>
      <c r="D115" s="13" t="s">
        <v>166</v>
      </c>
      <c r="E115" s="25">
        <v>200</v>
      </c>
      <c r="F115" s="79">
        <v>1496.7</v>
      </c>
    </row>
    <row r="116" spans="1:7" ht="79.5" thickBot="1" x14ac:dyDescent="0.3">
      <c r="A116" s="21" t="s">
        <v>167</v>
      </c>
      <c r="B116" s="23" t="s">
        <v>128</v>
      </c>
      <c r="C116" s="24" t="s">
        <v>84</v>
      </c>
      <c r="D116" s="13" t="s">
        <v>151</v>
      </c>
      <c r="E116" s="25">
        <v>200</v>
      </c>
      <c r="F116" s="79">
        <v>183.1</v>
      </c>
    </row>
    <row r="117" spans="1:7" ht="48" thickBot="1" x14ac:dyDescent="0.3">
      <c r="A117" s="21" t="s">
        <v>168</v>
      </c>
      <c r="B117" s="23" t="s">
        <v>128</v>
      </c>
      <c r="C117" s="24" t="s">
        <v>84</v>
      </c>
      <c r="D117" s="13" t="s">
        <v>169</v>
      </c>
      <c r="E117" s="25">
        <v>200</v>
      </c>
      <c r="F117" s="79">
        <v>0</v>
      </c>
    </row>
    <row r="118" spans="1:7" ht="48" thickBot="1" x14ac:dyDescent="0.3">
      <c r="A118" s="21" t="s">
        <v>170</v>
      </c>
      <c r="B118" s="23" t="s">
        <v>128</v>
      </c>
      <c r="C118" s="24" t="s">
        <v>84</v>
      </c>
      <c r="D118" s="13" t="s">
        <v>171</v>
      </c>
      <c r="E118" s="25">
        <v>200</v>
      </c>
      <c r="F118" s="79">
        <v>0</v>
      </c>
    </row>
    <row r="119" spans="1:7" ht="32.25" thickBot="1" x14ac:dyDescent="0.3">
      <c r="A119" s="29" t="s">
        <v>172</v>
      </c>
      <c r="B119" s="44" t="s">
        <v>128</v>
      </c>
      <c r="C119" s="16" t="s">
        <v>128</v>
      </c>
      <c r="D119" s="44"/>
      <c r="E119" s="44"/>
      <c r="F119" s="78">
        <f>+F120</f>
        <v>0</v>
      </c>
    </row>
    <row r="120" spans="1:7" ht="48" thickBot="1" x14ac:dyDescent="0.3">
      <c r="A120" s="37" t="s">
        <v>132</v>
      </c>
      <c r="B120" s="23" t="s">
        <v>128</v>
      </c>
      <c r="C120" s="24" t="s">
        <v>128</v>
      </c>
      <c r="D120" s="17" t="s">
        <v>208</v>
      </c>
      <c r="E120" s="25"/>
      <c r="F120" s="79">
        <f>SUM(F121:F121)</f>
        <v>0</v>
      </c>
    </row>
    <row r="121" spans="1:7" ht="79.5" thickBot="1" x14ac:dyDescent="0.3">
      <c r="A121" s="22" t="s">
        <v>173</v>
      </c>
      <c r="B121" s="23" t="s">
        <v>128</v>
      </c>
      <c r="C121" s="24" t="s">
        <v>128</v>
      </c>
      <c r="D121" s="17" t="s">
        <v>208</v>
      </c>
      <c r="E121" s="25">
        <v>400</v>
      </c>
      <c r="F121" s="79">
        <v>0</v>
      </c>
    </row>
    <row r="122" spans="1:7" ht="16.5" thickBot="1" x14ac:dyDescent="0.3">
      <c r="A122" s="29" t="s">
        <v>23</v>
      </c>
      <c r="B122" s="24" t="s">
        <v>174</v>
      </c>
      <c r="C122" s="24"/>
      <c r="D122" s="17"/>
      <c r="E122" s="17"/>
      <c r="F122" s="82">
        <f>+F123+F132</f>
        <v>5628.0999999999995</v>
      </c>
    </row>
    <row r="123" spans="1:7" ht="16.5" thickBot="1" x14ac:dyDescent="0.3">
      <c r="A123" s="29" t="s">
        <v>24</v>
      </c>
      <c r="B123" s="16" t="s">
        <v>174</v>
      </c>
      <c r="C123" s="16" t="s">
        <v>40</v>
      </c>
      <c r="D123" s="35"/>
      <c r="E123" s="35"/>
      <c r="F123" s="81">
        <f>F124</f>
        <v>5628.0999999999995</v>
      </c>
      <c r="G123" s="71"/>
    </row>
    <row r="124" spans="1:7" ht="48" thickBot="1" x14ac:dyDescent="0.3">
      <c r="A124" s="48" t="s">
        <v>175</v>
      </c>
      <c r="B124" s="24" t="s">
        <v>174</v>
      </c>
      <c r="C124" s="24" t="s">
        <v>40</v>
      </c>
      <c r="D124" s="17" t="s">
        <v>176</v>
      </c>
      <c r="E124" s="17"/>
      <c r="F124" s="82">
        <f>F125+F130</f>
        <v>5628.0999999999995</v>
      </c>
    </row>
    <row r="125" spans="1:7" ht="48" thickBot="1" x14ac:dyDescent="0.3">
      <c r="A125" s="37" t="s">
        <v>177</v>
      </c>
      <c r="B125" s="24" t="s">
        <v>174</v>
      </c>
      <c r="C125" s="24" t="s">
        <v>40</v>
      </c>
      <c r="D125" s="17" t="s">
        <v>178</v>
      </c>
      <c r="E125" s="17"/>
      <c r="F125" s="82">
        <f>SUM(F126:F129)</f>
        <v>5628.0999999999995</v>
      </c>
    </row>
    <row r="126" spans="1:7" ht="63.75" thickBot="1" x14ac:dyDescent="0.3">
      <c r="A126" s="14" t="s">
        <v>179</v>
      </c>
      <c r="B126" s="24" t="s">
        <v>174</v>
      </c>
      <c r="C126" s="24" t="s">
        <v>40</v>
      </c>
      <c r="D126" s="25" t="s">
        <v>180</v>
      </c>
      <c r="E126" s="25">
        <v>200</v>
      </c>
      <c r="F126" s="83">
        <f>[1]Ведомственная!G124</f>
        <v>0</v>
      </c>
    </row>
    <row r="127" spans="1:7" ht="48" thickBot="1" x14ac:dyDescent="0.3">
      <c r="A127" s="14" t="s">
        <v>181</v>
      </c>
      <c r="B127" s="24" t="s">
        <v>174</v>
      </c>
      <c r="C127" s="24" t="s">
        <v>40</v>
      </c>
      <c r="D127" s="25" t="s">
        <v>180</v>
      </c>
      <c r="E127" s="25">
        <v>500</v>
      </c>
      <c r="F127" s="83">
        <v>744.4</v>
      </c>
    </row>
    <row r="128" spans="1:7" ht="48" thickBot="1" x14ac:dyDescent="0.3">
      <c r="A128" s="14" t="s">
        <v>182</v>
      </c>
      <c r="B128" s="24" t="s">
        <v>174</v>
      </c>
      <c r="C128" s="24" t="s">
        <v>40</v>
      </c>
      <c r="D128" s="25" t="s">
        <v>180</v>
      </c>
      <c r="E128" s="25">
        <v>800</v>
      </c>
      <c r="F128" s="83">
        <v>4883.7</v>
      </c>
    </row>
    <row r="129" spans="1:6" ht="63.75" thickBot="1" x14ac:dyDescent="0.3">
      <c r="A129" s="14" t="s">
        <v>183</v>
      </c>
      <c r="B129" s="24" t="s">
        <v>174</v>
      </c>
      <c r="C129" s="24" t="s">
        <v>40</v>
      </c>
      <c r="D129" s="25" t="s">
        <v>184</v>
      </c>
      <c r="E129" s="25">
        <v>200</v>
      </c>
      <c r="F129" s="83">
        <f>[1]Ведомственная!G127</f>
        <v>0</v>
      </c>
    </row>
    <row r="130" spans="1:6" ht="48" thickBot="1" x14ac:dyDescent="0.3">
      <c r="A130" s="37" t="s">
        <v>185</v>
      </c>
      <c r="B130" s="24" t="s">
        <v>174</v>
      </c>
      <c r="C130" s="24" t="s">
        <v>40</v>
      </c>
      <c r="D130" s="17" t="s">
        <v>186</v>
      </c>
      <c r="E130" s="17"/>
      <c r="F130" s="82">
        <f>F131</f>
        <v>0</v>
      </c>
    </row>
    <row r="131" spans="1:6" ht="48" thickBot="1" x14ac:dyDescent="0.3">
      <c r="A131" s="42" t="s">
        <v>187</v>
      </c>
      <c r="B131" s="24" t="s">
        <v>174</v>
      </c>
      <c r="C131" s="24" t="s">
        <v>40</v>
      </c>
      <c r="D131" s="25" t="s">
        <v>188</v>
      </c>
      <c r="E131" s="25">
        <v>200</v>
      </c>
      <c r="F131" s="83">
        <f>[1]Ведомственная!G129</f>
        <v>0</v>
      </c>
    </row>
    <row r="132" spans="1:6" ht="32.25" hidden="1" thickBot="1" x14ac:dyDescent="0.3">
      <c r="A132" s="29" t="s">
        <v>189</v>
      </c>
      <c r="B132" s="16" t="s">
        <v>174</v>
      </c>
      <c r="C132" s="16" t="s">
        <v>51</v>
      </c>
      <c r="D132" s="35"/>
      <c r="E132" s="35"/>
      <c r="F132" s="81">
        <f>F133</f>
        <v>0</v>
      </c>
    </row>
    <row r="133" spans="1:6" ht="48" hidden="1" thickBot="1" x14ac:dyDescent="0.3">
      <c r="A133" s="48" t="s">
        <v>175</v>
      </c>
      <c r="B133" s="24" t="s">
        <v>174</v>
      </c>
      <c r="C133" s="24" t="s">
        <v>51</v>
      </c>
      <c r="D133" s="17" t="s">
        <v>176</v>
      </c>
      <c r="E133" s="17"/>
      <c r="F133" s="82"/>
    </row>
    <row r="134" spans="1:6" ht="48" hidden="1" thickBot="1" x14ac:dyDescent="0.3">
      <c r="A134" s="37" t="s">
        <v>177</v>
      </c>
      <c r="B134" s="24" t="s">
        <v>174</v>
      </c>
      <c r="C134" s="24" t="s">
        <v>51</v>
      </c>
      <c r="D134" s="17" t="s">
        <v>178</v>
      </c>
      <c r="E134" s="17"/>
      <c r="F134" s="82"/>
    </row>
    <row r="135" spans="1:6" ht="48" hidden="1" thickBot="1" x14ac:dyDescent="0.3">
      <c r="A135" s="14" t="s">
        <v>190</v>
      </c>
      <c r="B135" s="24" t="s">
        <v>174</v>
      </c>
      <c r="C135" s="24" t="s">
        <v>51</v>
      </c>
      <c r="D135" s="25" t="s">
        <v>191</v>
      </c>
      <c r="E135" s="25">
        <v>400</v>
      </c>
      <c r="F135" s="83"/>
    </row>
    <row r="136" spans="1:6" ht="79.5" hidden="1" thickBot="1" x14ac:dyDescent="0.3">
      <c r="A136" s="14" t="s">
        <v>192</v>
      </c>
      <c r="B136" s="24" t="s">
        <v>174</v>
      </c>
      <c r="C136" s="24" t="s">
        <v>51</v>
      </c>
      <c r="D136" s="25" t="s">
        <v>193</v>
      </c>
      <c r="E136" s="25">
        <v>400</v>
      </c>
      <c r="F136" s="83"/>
    </row>
    <row r="137" spans="1:6" ht="16.5" thickBot="1" x14ac:dyDescent="0.3">
      <c r="A137" s="29" t="s">
        <v>25</v>
      </c>
      <c r="B137" s="52">
        <v>10</v>
      </c>
      <c r="C137" s="52"/>
      <c r="D137" s="52"/>
      <c r="E137" s="52"/>
      <c r="F137" s="84">
        <f>+F138+F143</f>
        <v>292.89999999999998</v>
      </c>
    </row>
    <row r="138" spans="1:6" ht="16.5" thickBot="1" x14ac:dyDescent="0.3">
      <c r="A138" s="29" t="s">
        <v>26</v>
      </c>
      <c r="B138" s="52">
        <v>10</v>
      </c>
      <c r="C138" s="16" t="s">
        <v>40</v>
      </c>
      <c r="D138" s="52"/>
      <c r="E138" s="52"/>
      <c r="F138" s="84">
        <f>F139</f>
        <v>292.89999999999998</v>
      </c>
    </row>
    <row r="139" spans="1:6" ht="23.25" customHeight="1" thickBot="1" x14ac:dyDescent="0.3">
      <c r="A139" s="37" t="s">
        <v>44</v>
      </c>
      <c r="B139" s="53">
        <v>10</v>
      </c>
      <c r="C139" s="24" t="s">
        <v>40</v>
      </c>
      <c r="D139" s="25" t="s">
        <v>45</v>
      </c>
      <c r="E139" s="25"/>
      <c r="F139" s="79">
        <f>F140</f>
        <v>292.89999999999998</v>
      </c>
    </row>
    <row r="140" spans="1:6" ht="32.25" thickBot="1" x14ac:dyDescent="0.3">
      <c r="A140" s="37" t="s">
        <v>65</v>
      </c>
      <c r="B140" s="53">
        <v>10</v>
      </c>
      <c r="C140" s="24" t="s">
        <v>40</v>
      </c>
      <c r="D140" s="25" t="s">
        <v>194</v>
      </c>
      <c r="E140" s="25"/>
      <c r="F140" s="79">
        <f>F141+F142</f>
        <v>292.89999999999998</v>
      </c>
    </row>
    <row r="141" spans="1:6" ht="51.75" customHeight="1" thickBot="1" x14ac:dyDescent="0.3">
      <c r="A141" s="14" t="s">
        <v>207</v>
      </c>
      <c r="B141" s="53">
        <v>10</v>
      </c>
      <c r="C141" s="24" t="s">
        <v>40</v>
      </c>
      <c r="D141" s="54" t="s">
        <v>195</v>
      </c>
      <c r="E141" s="54">
        <v>300</v>
      </c>
      <c r="F141" s="83">
        <v>292.89999999999998</v>
      </c>
    </row>
    <row r="142" spans="1:6" ht="66" customHeight="1" thickBot="1" x14ac:dyDescent="0.3">
      <c r="A142" s="26" t="s">
        <v>196</v>
      </c>
      <c r="B142" s="53">
        <v>10</v>
      </c>
      <c r="C142" s="24" t="s">
        <v>40</v>
      </c>
      <c r="D142" s="54" t="s">
        <v>197</v>
      </c>
      <c r="E142" s="54">
        <v>300</v>
      </c>
      <c r="F142" s="83">
        <f>[1]Ведомственная!G140</f>
        <v>0</v>
      </c>
    </row>
    <row r="143" spans="1:6" ht="16.5" thickBot="1" x14ac:dyDescent="0.3">
      <c r="A143" s="29" t="s">
        <v>198</v>
      </c>
      <c r="B143" s="52">
        <v>10</v>
      </c>
      <c r="C143" s="16" t="s">
        <v>84</v>
      </c>
      <c r="D143" s="52"/>
      <c r="E143" s="52"/>
      <c r="F143" s="84">
        <f t="shared" ref="F143:F144" si="9">F144</f>
        <v>0</v>
      </c>
    </row>
    <row r="144" spans="1:6" ht="16.5" thickBot="1" x14ac:dyDescent="0.3">
      <c r="A144" s="37" t="s">
        <v>44</v>
      </c>
      <c r="B144" s="53">
        <v>10</v>
      </c>
      <c r="C144" s="24" t="s">
        <v>84</v>
      </c>
      <c r="D144" s="25" t="s">
        <v>45</v>
      </c>
      <c r="E144" s="25"/>
      <c r="F144" s="79">
        <f t="shared" si="9"/>
        <v>0</v>
      </c>
    </row>
    <row r="145" spans="1:6" ht="32.25" thickBot="1" x14ac:dyDescent="0.3">
      <c r="A145" s="37" t="s">
        <v>65</v>
      </c>
      <c r="B145" s="53">
        <v>10</v>
      </c>
      <c r="C145" s="24" t="s">
        <v>84</v>
      </c>
      <c r="D145" s="25" t="s">
        <v>91</v>
      </c>
      <c r="E145" s="25"/>
      <c r="F145" s="79">
        <f>F146</f>
        <v>0</v>
      </c>
    </row>
    <row r="146" spans="1:6" ht="63.75" hidden="1" thickBot="1" x14ac:dyDescent="0.3">
      <c r="A146" s="42" t="s">
        <v>199</v>
      </c>
      <c r="B146" s="53">
        <v>10</v>
      </c>
      <c r="C146" s="24" t="s">
        <v>84</v>
      </c>
      <c r="D146" s="25" t="s">
        <v>200</v>
      </c>
      <c r="E146" s="25">
        <v>300</v>
      </c>
      <c r="F146" s="83">
        <v>0</v>
      </c>
    </row>
    <row r="147" spans="1:6" ht="16.5" thickBot="1" x14ac:dyDescent="0.3">
      <c r="A147" s="29" t="s">
        <v>35</v>
      </c>
      <c r="B147" s="52">
        <v>11</v>
      </c>
      <c r="C147" s="52"/>
      <c r="D147" s="55"/>
      <c r="E147" s="52"/>
      <c r="F147" s="84">
        <f>+F148</f>
        <v>116.4</v>
      </c>
    </row>
    <row r="148" spans="1:6" ht="16.5" thickBot="1" x14ac:dyDescent="0.3">
      <c r="A148" s="29" t="s">
        <v>201</v>
      </c>
      <c r="B148" s="52">
        <v>11</v>
      </c>
      <c r="C148" s="56" t="s">
        <v>41</v>
      </c>
      <c r="D148" s="55"/>
      <c r="E148" s="52"/>
      <c r="F148" s="84">
        <f>+F151</f>
        <v>116.4</v>
      </c>
    </row>
    <row r="149" spans="1:6" ht="48" thickBot="1" x14ac:dyDescent="0.3">
      <c r="A149" s="37" t="s">
        <v>175</v>
      </c>
      <c r="B149" s="53">
        <v>11</v>
      </c>
      <c r="C149" s="57" t="s">
        <v>41</v>
      </c>
      <c r="D149" s="58" t="s">
        <v>45</v>
      </c>
      <c r="E149" s="53"/>
      <c r="F149" s="85">
        <f t="shared" ref="F149" si="10">F150</f>
        <v>116.4</v>
      </c>
    </row>
    <row r="150" spans="1:6" ht="36.75" customHeight="1" thickBot="1" x14ac:dyDescent="0.3">
      <c r="A150" s="37" t="s">
        <v>185</v>
      </c>
      <c r="B150" s="53">
        <v>11</v>
      </c>
      <c r="C150" s="57" t="s">
        <v>41</v>
      </c>
      <c r="D150" s="58" t="s">
        <v>206</v>
      </c>
      <c r="E150" s="53"/>
      <c r="F150" s="85">
        <f>F151</f>
        <v>116.4</v>
      </c>
    </row>
    <row r="151" spans="1:6" ht="48" thickBot="1" x14ac:dyDescent="0.3">
      <c r="A151" s="42" t="s">
        <v>202</v>
      </c>
      <c r="B151" s="53">
        <v>11</v>
      </c>
      <c r="C151" s="57" t="s">
        <v>41</v>
      </c>
      <c r="D151" s="58" t="s">
        <v>205</v>
      </c>
      <c r="E151" s="53">
        <v>200</v>
      </c>
      <c r="F151" s="85">
        <v>116.4</v>
      </c>
    </row>
    <row r="152" spans="1:6" ht="32.25" thickBot="1" x14ac:dyDescent="0.3">
      <c r="A152" s="29" t="s">
        <v>27</v>
      </c>
      <c r="B152" s="55">
        <v>13</v>
      </c>
      <c r="C152" s="55"/>
      <c r="D152" s="55"/>
      <c r="E152" s="55"/>
      <c r="F152" s="84">
        <f>F153</f>
        <v>0.2</v>
      </c>
    </row>
    <row r="153" spans="1:6" ht="32.25" thickBot="1" x14ac:dyDescent="0.3">
      <c r="A153" s="29" t="s">
        <v>28</v>
      </c>
      <c r="B153" s="55" t="s">
        <v>70</v>
      </c>
      <c r="C153" s="56" t="s">
        <v>40</v>
      </c>
      <c r="D153" s="55"/>
      <c r="E153" s="55"/>
      <c r="F153" s="84">
        <v>0.2</v>
      </c>
    </row>
    <row r="154" spans="1:6" ht="16.5" thickBot="1" x14ac:dyDescent="0.3">
      <c r="A154" s="37" t="s">
        <v>44</v>
      </c>
      <c r="B154" s="58" t="s">
        <v>70</v>
      </c>
      <c r="C154" s="57" t="s">
        <v>40</v>
      </c>
      <c r="D154" s="58" t="s">
        <v>45</v>
      </c>
      <c r="E154" s="58"/>
      <c r="F154" s="85">
        <f>F155</f>
        <v>0.2</v>
      </c>
    </row>
    <row r="155" spans="1:6" ht="32.25" thickBot="1" x14ac:dyDescent="0.3">
      <c r="A155" s="37" t="s">
        <v>65</v>
      </c>
      <c r="B155" s="58" t="s">
        <v>70</v>
      </c>
      <c r="C155" s="57" t="s">
        <v>40</v>
      </c>
      <c r="D155" s="58" t="s">
        <v>66</v>
      </c>
      <c r="E155" s="58"/>
      <c r="F155" s="85">
        <f>F156</f>
        <v>0.2</v>
      </c>
    </row>
    <row r="156" spans="1:6" ht="63.75" thickBot="1" x14ac:dyDescent="0.3">
      <c r="A156" s="27" t="s">
        <v>203</v>
      </c>
      <c r="B156" s="58" t="s">
        <v>70</v>
      </c>
      <c r="C156" s="57" t="s">
        <v>40</v>
      </c>
      <c r="D156" s="58" t="s">
        <v>204</v>
      </c>
      <c r="E156" s="58" t="s">
        <v>29</v>
      </c>
      <c r="F156" s="85">
        <v>0.2</v>
      </c>
    </row>
    <row r="157" spans="1:6" ht="15.75" x14ac:dyDescent="0.25">
      <c r="A157" s="28"/>
      <c r="B157" s="28"/>
      <c r="C157" s="28"/>
      <c r="D157" s="28"/>
      <c r="E157" s="28"/>
      <c r="F157" s="28"/>
    </row>
    <row r="158" spans="1:6" ht="15.75" x14ac:dyDescent="0.25">
      <c r="A158" s="28"/>
      <c r="B158" s="28"/>
      <c r="C158" s="28"/>
      <c r="D158" s="28"/>
      <c r="E158" s="28"/>
      <c r="F158" s="28"/>
    </row>
  </sheetData>
  <mergeCells count="7">
    <mergeCell ref="E10:E11"/>
    <mergeCell ref="A8:F8"/>
    <mergeCell ref="A9:F9"/>
    <mergeCell ref="A10:A11"/>
    <mergeCell ref="B10:B11"/>
    <mergeCell ref="C10:C11"/>
    <mergeCell ref="D10:D11"/>
  </mergeCells>
  <pageMargins left="0.7" right="0.7" top="0.75" bottom="0.75" header="0.3" footer="0.3"/>
  <pageSetup paperSize="9" scale="75" fitToHeight="0" orientation="portrait" blackAndWhite="1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2&lt;/string&gt;&#10;    &lt;string&gt;31.12.2022&lt;/string&gt;&#10;  &lt;/DateInfo&gt;&#10;  &lt;Code&gt;MAKET_GENERATOR&lt;/Code&gt;&#10;  &lt;ObjectCode&gt;MAKET_GENERATOR&lt;/ObjectCode&gt;&#10;  &lt;DocName&gt;Исполнение бюджета Хохольский ФУНКЦИОНАЛЬНАЯ тыс.рублей&lt;/DocName&gt;&#10;  &lt;VariantName&gt;Исполнение бюджета Хохольский ФУНКЦИОНАЛЬНАЯ тыс.рублей&lt;/VariantName&gt;&#10;  &lt;VariantLink xsi:nil=&quot;true&quot; /&gt;&#10;  &lt;SvodReportLink xsi:nil=&quot;true&quot; /&gt;&#10;  &lt;ReportLink xsi:nil=&quot;true&quot; /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C62D1135-DFE1-4B79-965A-93C69772CDA6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Документ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DESKTOP-LECOD9H\admin1</dc:creator>
  <cp:lastModifiedBy>Татьяна</cp:lastModifiedBy>
  <cp:lastPrinted>2024-02-16T05:36:46Z</cp:lastPrinted>
  <dcterms:created xsi:type="dcterms:W3CDTF">2023-02-14T05:18:02Z</dcterms:created>
  <dcterms:modified xsi:type="dcterms:W3CDTF">2025-03-20T08:16:26Z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Исполнение бюджета Хохольский ФУНКЦИОНАЛЬНАЯ тыс.рублей</vt:lpwstr>
  </property>
  <property fmtid="{D5CDD505-2E9C-101B-9397-08002B2CF9AE}" pid="3" name="Название отчета">
    <vt:lpwstr>Исполнение бюджета Хохольский ФУНКЦИОНАЛЬНАЯ тыс.рублей.xlsx</vt:lpwstr>
  </property>
  <property fmtid="{D5CDD505-2E9C-101B-9397-08002B2CF9AE}" pid="4" name="Версия клиента">
    <vt:lpwstr>22.1.43.1170 (.NET 4.7.2)</vt:lpwstr>
  </property>
  <property fmtid="{D5CDD505-2E9C-101B-9397-08002B2CF9AE}" pid="5" name="Версия базы">
    <vt:lpwstr>22.1.1542.485425822</vt:lpwstr>
  </property>
  <property fmtid="{D5CDD505-2E9C-101B-9397-08002B2CF9AE}" pid="6" name="Тип сервера">
    <vt:lpwstr>MSSQL</vt:lpwstr>
  </property>
  <property fmtid="{D5CDD505-2E9C-101B-9397-08002B2CF9AE}" pid="7" name="Сервер">
    <vt:lpwstr>KASIB-NODE2</vt:lpwstr>
  </property>
  <property fmtid="{D5CDD505-2E9C-101B-9397-08002B2CF9AE}" pid="8" name="База">
    <vt:lpwstr>kasibr_2022</vt:lpwstr>
  </property>
  <property fmtid="{D5CDD505-2E9C-101B-9397-08002B2CF9AE}" pid="9" name="Пользователь">
    <vt:lpwstr>sp_3631003263_1</vt:lpwstr>
  </property>
  <property fmtid="{D5CDD505-2E9C-101B-9397-08002B2CF9AE}" pid="10" name="Шаблон">
    <vt:lpwstr>rep_maket.XLT</vt:lpwstr>
  </property>
  <property fmtid="{D5CDD505-2E9C-101B-9397-08002B2CF9AE}" pid="11" name="Локальная база">
    <vt:lpwstr>не используется</vt:lpwstr>
  </property>
</Properties>
</file>