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11580"/>
  </bookViews>
  <sheets>
    <sheet name="Отчет за 2022 год" sheetId="3" r:id="rId1"/>
  </sheets>
  <calcPr calcId="125725"/>
</workbook>
</file>

<file path=xl/calcChain.xml><?xml version="1.0" encoding="utf-8"?>
<calcChain xmlns="http://schemas.openxmlformats.org/spreadsheetml/2006/main">
  <c r="J12" i="3"/>
  <c r="I12"/>
  <c r="J21"/>
  <c r="I21"/>
  <c r="D24"/>
  <c r="C24"/>
  <c r="C17"/>
  <c r="D17"/>
  <c r="D15"/>
  <c r="D16"/>
  <c r="C15"/>
  <c r="C16"/>
  <c r="C29"/>
  <c r="D29"/>
  <c r="L11" l="1"/>
  <c r="K11"/>
  <c r="H21"/>
  <c r="G21"/>
  <c r="D22"/>
  <c r="D23"/>
  <c r="D25"/>
  <c r="D26"/>
  <c r="D27"/>
  <c r="D28"/>
  <c r="D31"/>
  <c r="C26"/>
  <c r="C27"/>
  <c r="C28"/>
  <c r="C31"/>
  <c r="C22"/>
  <c r="C23"/>
  <c r="D20"/>
  <c r="C20"/>
  <c r="D19"/>
  <c r="C19"/>
  <c r="D14"/>
  <c r="C14"/>
  <c r="D13"/>
  <c r="D12" s="1"/>
  <c r="C21" l="1"/>
  <c r="D21"/>
  <c r="C25" l="1"/>
  <c r="J30"/>
  <c r="D30" s="1"/>
  <c r="I30"/>
  <c r="C30" s="1"/>
  <c r="H18"/>
  <c r="G18"/>
  <c r="J18"/>
  <c r="I18"/>
  <c r="J11" l="1"/>
  <c r="D18"/>
  <c r="C18"/>
  <c r="I11"/>
  <c r="F12"/>
  <c r="F11" s="1"/>
  <c r="E12"/>
  <c r="E11" s="1"/>
  <c r="H12" l="1"/>
  <c r="H11" s="1"/>
  <c r="D11" s="1"/>
  <c r="C13" l="1"/>
  <c r="C12" s="1"/>
  <c r="G12"/>
  <c r="G11" s="1"/>
  <c r="C11" s="1"/>
</calcChain>
</file>

<file path=xl/sharedStrings.xml><?xml version="1.0" encoding="utf-8"?>
<sst xmlns="http://schemas.openxmlformats.org/spreadsheetml/2006/main" count="77" uniqueCount="60">
  <si>
    <t>N п/п</t>
  </si>
  <si>
    <t>Наименование программных мероприятий</t>
  </si>
  <si>
    <t>Объемы финансирования, тыс. рублей</t>
  </si>
  <si>
    <t>Уровень освоения финансовых средств (%)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</si>
  <si>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</si>
  <si>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</si>
  <si>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</si>
  <si>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</si>
  <si>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</si>
  <si>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</si>
  <si>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</si>
  <si>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</si>
  <si>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Отчет</t>
  </si>
  <si>
    <t>о ходе реализации муниципальных программ (финансирование программ)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</si>
  <si>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</si>
  <si>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</si>
  <si>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 показателей</t>
  </si>
  <si>
    <t>Уровень достижения, (%)</t>
  </si>
  <si>
    <t>Рост объема налоговых доходов местного  бюджета Новогремяченского сельского  поселения, по сравнению с предыдущим годом (в сопоставимых условиях)</t>
  </si>
  <si>
    <t>Доля протяженности автомобильных дорог общего пользования местного значения, в отношении которых произведен капитальный и текущий ремонт, к общей протяженности автомобильных дорог поселения общего пользования местного значения;</t>
  </si>
  <si>
    <t>Формирование муниципального дорожного фонда и использование средств дорожного фонда</t>
  </si>
  <si>
    <t>Организация освещения улиц</t>
  </si>
  <si>
    <t>Организация сбора и вывоза мусора</t>
  </si>
  <si>
    <t>Наличие заключенных договоров с поставщиками,услуг по сбору,вывозу и утилизации бытовых отходов.Количество  установленых контейнеров ТБО</t>
  </si>
  <si>
    <t>Достижения индекса освещенности улиц поселений</t>
  </si>
  <si>
    <t>Расчистка,обустройство,содержание мест захоронения</t>
  </si>
  <si>
    <t>Обеспечение развития и ифраструктуры благоустройства территории поселения</t>
  </si>
  <si>
    <t>"Устойчивое развитие Новогремяченского сельского поселения"</t>
  </si>
  <si>
    <t xml:space="preserve">Увеличение количества зеленых насаждений на территории </t>
  </si>
  <si>
    <t>Создание системы эффекивности муниципального управления и повышения качества управления  муниципальными финансами Новогремяченского сельского поселения</t>
  </si>
  <si>
    <t>Ремонт и содуржание дорог общего поль зования местного значения</t>
  </si>
  <si>
    <t>Подпрограмма "Развитие культуры"</t>
  </si>
  <si>
    <t>Всего по муниципальной программе "Устойчивое развитие Новогремяченского сельского поселения"</t>
  </si>
  <si>
    <t xml:space="preserve"> Формирование многообразной и полноценной культурной жизни населения поселения</t>
  </si>
  <si>
    <t>сельского поселения  за 2022 год</t>
  </si>
  <si>
    <t xml:space="preserve">Подпрограмма "Развитие жилищно-коммунального хозяйства и благоустройства" </t>
  </si>
  <si>
    <t>Организация и содержание мест захоронения</t>
  </si>
  <si>
    <t>Организация водоснабжения</t>
  </si>
  <si>
    <t>Обеспечение сохранности и ремонт военно-мемориальных объектов</t>
  </si>
  <si>
    <t>Прочие мероприятия по благоустройству</t>
  </si>
  <si>
    <t>Подпрограмма "Муниципальное управление"</t>
  </si>
  <si>
    <t>Совершенствование деятельности администрации поселения, обеспечение финансовой деятельности администрации поселения</t>
  </si>
  <si>
    <t>2.</t>
  </si>
  <si>
    <t>Исполнение переданных полномочий и муниципальных полномочий от Хохольского муниципального района поселением</t>
  </si>
  <si>
    <t>3.</t>
  </si>
  <si>
    <t>Иные расходные обязательства</t>
  </si>
  <si>
    <t>4.</t>
  </si>
  <si>
    <t>5.</t>
  </si>
  <si>
    <t>Организация бюджетного процесса в Новогремяченском сельском поселении</t>
  </si>
  <si>
    <t>Дополнительное пенсионное обеспечение лиц, замещавших выборные муниципальные должности и муниципальные должности муниципальной службы в органах местного самоуправления Новогремяченского сельского поселения</t>
  </si>
  <si>
    <t>Подпрограмма "Дорожное хозяйство"</t>
  </si>
  <si>
    <t>1.</t>
  </si>
  <si>
    <t>Развитие и содержание дорожного хозяйства поселения</t>
  </si>
  <si>
    <t>Благоустройство парка культуры и отдыха</t>
  </si>
  <si>
    <t>6.</t>
  </si>
  <si>
    <t>7.</t>
  </si>
  <si>
    <t>8.</t>
  </si>
  <si>
    <t>Мероприятия в области жилищно-коммунального хозяйства</t>
  </si>
  <si>
    <t xml:space="preserve"> Рост количества культурно-просветительских мероприятий, проведенных организациями культуры, по сравнению с предыдущим годом                        </t>
  </si>
  <si>
    <t xml:space="preserve"> Рост количества посещений организаций культуры по отношению к предыдущему году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</si>
</sst>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63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justify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wrapText="1"/>
    </xf>
    <xf numFmtId="0" fontId="5" fillId="3" borderId="10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16" fontId="5" fillId="3" borderId="10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5" fillId="3" borderId="10" xfId="0" applyNumberFormat="1" applyFont="1" applyFill="1" applyBorder="1" applyAlignment="1">
      <alignment horizontal="center" vertical="top" wrapText="1"/>
    </xf>
    <xf numFmtId="0" fontId="5" fillId="3" borderId="3" xfId="0" applyNumberFormat="1" applyFont="1" applyFill="1" applyBorder="1" applyAlignment="1">
      <alignment horizontal="center" vertical="top" wrapText="1"/>
    </xf>
    <xf numFmtId="0" fontId="4" fillId="3" borderId="10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10" fillId="2" borderId="2" xfId="0" applyFont="1" applyFill="1" applyBorder="1" applyAlignment="1">
      <alignment horizontal="justify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justify" vertical="top" wrapText="1"/>
    </xf>
    <xf numFmtId="0" fontId="11" fillId="2" borderId="4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justify" vertical="top" wrapText="1"/>
    </xf>
    <xf numFmtId="0" fontId="4" fillId="2" borderId="10" xfId="0" applyFont="1" applyFill="1" applyBorder="1" applyAlignment="1">
      <alignment vertical="top" wrapText="1"/>
    </xf>
    <xf numFmtId="0" fontId="12" fillId="2" borderId="9" xfId="0" applyFont="1" applyFill="1" applyBorder="1"/>
    <xf numFmtId="0" fontId="12" fillId="2" borderId="8" xfId="0" applyFont="1" applyFill="1" applyBorder="1"/>
    <xf numFmtId="0" fontId="12" fillId="0" borderId="3" xfId="0" applyFont="1" applyBorder="1"/>
    <xf numFmtId="0" fontId="12" fillId="0" borderId="3" xfId="0" applyFont="1" applyBorder="1" applyAlignment="1"/>
    <xf numFmtId="0" fontId="13" fillId="0" borderId="3" xfId="0" applyFont="1" applyBorder="1" applyAlignment="1"/>
    <xf numFmtId="0" fontId="12" fillId="0" borderId="12" xfId="0" applyFont="1" applyBorder="1" applyAlignment="1"/>
    <xf numFmtId="0" fontId="13" fillId="0" borderId="12" xfId="0" applyFont="1" applyBorder="1" applyAlignment="1"/>
    <xf numFmtId="0" fontId="12" fillId="0" borderId="13" xfId="0" applyFont="1" applyBorder="1"/>
    <xf numFmtId="0" fontId="15" fillId="0" borderId="3" xfId="0" applyFont="1" applyBorder="1" applyAlignment="1"/>
    <xf numFmtId="0" fontId="16" fillId="0" borderId="0" xfId="0" applyFont="1" applyAlignment="1">
      <alignment wrapText="1"/>
    </xf>
    <xf numFmtId="0" fontId="4" fillId="3" borderId="12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wrapText="1"/>
    </xf>
    <xf numFmtId="0" fontId="14" fillId="0" borderId="3" xfId="0" applyFont="1" applyBorder="1" applyAlignment="1"/>
    <xf numFmtId="0" fontId="4" fillId="0" borderId="3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5" borderId="10" xfId="0" applyFont="1" applyFill="1" applyBorder="1" applyAlignment="1"/>
    <xf numFmtId="0" fontId="12" fillId="5" borderId="3" xfId="0" applyFont="1" applyFill="1" applyBorder="1" applyAlignment="1"/>
    <xf numFmtId="0" fontId="14" fillId="3" borderId="10" xfId="0" applyFont="1" applyFill="1" applyBorder="1" applyAlignment="1">
      <alignment horizontal="justify" wrapText="1"/>
    </xf>
    <xf numFmtId="0" fontId="14" fillId="3" borderId="4" xfId="0" applyFont="1" applyFill="1" applyBorder="1" applyAlignment="1">
      <alignment horizontal="justify" vertical="top" wrapText="1"/>
    </xf>
    <xf numFmtId="0" fontId="14" fillId="3" borderId="0" xfId="0" applyFont="1" applyFill="1" applyBorder="1" applyAlignment="1">
      <alignment horizontal="justify" vertical="top" wrapText="1"/>
    </xf>
    <xf numFmtId="0" fontId="14" fillId="3" borderId="3" xfId="0" applyFont="1" applyFill="1" applyBorder="1" applyAlignment="1">
      <alignment horizontal="justify" wrapText="1"/>
    </xf>
    <xf numFmtId="0" fontId="14" fillId="3" borderId="3" xfId="0" applyFont="1" applyFill="1" applyBorder="1" applyAlignment="1">
      <alignment horizontal="justify" vertical="top" wrapText="1"/>
    </xf>
    <xf numFmtId="0" fontId="4" fillId="0" borderId="12" xfId="0" applyFont="1" applyFill="1" applyBorder="1" applyAlignment="1">
      <alignment wrapText="1"/>
    </xf>
    <xf numFmtId="0" fontId="12" fillId="0" borderId="13" xfId="0" applyFont="1" applyBorder="1" applyAlignment="1"/>
    <xf numFmtId="0" fontId="4" fillId="0" borderId="3" xfId="0" applyFont="1" applyFill="1" applyBorder="1" applyAlignment="1">
      <alignment wrapText="1"/>
    </xf>
    <xf numFmtId="0" fontId="13" fillId="3" borderId="3" xfId="0" applyFont="1" applyFill="1" applyBorder="1" applyAlignment="1">
      <alignment horizontal="justify" wrapText="1"/>
    </xf>
    <xf numFmtId="0" fontId="14" fillId="3" borderId="4" xfId="0" applyFont="1" applyFill="1" applyBorder="1" applyAlignment="1">
      <alignment horizontal="justify" wrapText="1"/>
    </xf>
    <xf numFmtId="0" fontId="13" fillId="3" borderId="11" xfId="0" applyFont="1" applyFill="1" applyBorder="1" applyAlignment="1">
      <alignment horizontal="justify" wrapText="1"/>
    </xf>
    <xf numFmtId="0" fontId="14" fillId="3" borderId="0" xfId="0" applyFont="1" applyFill="1" applyBorder="1" applyAlignment="1">
      <alignment horizontal="justify" wrapText="1"/>
    </xf>
    <xf numFmtId="0" fontId="13" fillId="3" borderId="10" xfId="0" applyFont="1" applyFill="1" applyBorder="1" applyAlignment="1">
      <alignment horizontal="justify" wrapText="1"/>
    </xf>
    <xf numFmtId="0" fontId="14" fillId="3" borderId="12" xfId="0" applyFont="1" applyFill="1" applyBorder="1" applyAlignment="1">
      <alignment horizontal="justify" wrapText="1"/>
    </xf>
    <xf numFmtId="0" fontId="13" fillId="3" borderId="12" xfId="0" applyFont="1" applyFill="1" applyBorder="1" applyAlignment="1">
      <alignment horizontal="justify" wrapText="1"/>
    </xf>
    <xf numFmtId="0" fontId="14" fillId="0" borderId="12" xfId="0" applyFont="1" applyBorder="1" applyAlignment="1"/>
    <xf numFmtId="0" fontId="6" fillId="3" borderId="3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16" fillId="0" borderId="3" xfId="0" applyFont="1" applyBorder="1" applyAlignment="1"/>
    <xf numFmtId="0" fontId="16" fillId="0" borderId="11" xfId="0" applyFont="1" applyBorder="1" applyAlignment="1"/>
    <xf numFmtId="0" fontId="16" fillId="0" borderId="10" xfId="0" applyFont="1" applyBorder="1" applyAlignment="1"/>
    <xf numFmtId="0" fontId="16" fillId="0" borderId="12" xfId="0" applyFont="1" applyBorder="1" applyAlignment="1"/>
    <xf numFmtId="0" fontId="7" fillId="0" borderId="7" xfId="0" applyFont="1" applyBorder="1" applyAlignment="1">
      <alignment wrapText="1"/>
    </xf>
    <xf numFmtId="0" fontId="9" fillId="5" borderId="11" xfId="0" applyFont="1" applyFill="1" applyBorder="1" applyAlignment="1">
      <alignment vertical="center" wrapText="1"/>
    </xf>
    <xf numFmtId="16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NumberFormat="1" applyFont="1" applyBorder="1" applyAlignment="1">
      <alignment horizontal="center"/>
    </xf>
    <xf numFmtId="0" fontId="7" fillId="0" borderId="19" xfId="0" applyFont="1" applyBorder="1" applyAlignment="1">
      <alignment wrapText="1"/>
    </xf>
    <xf numFmtId="0" fontId="18" fillId="3" borderId="1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pane xSplit="1" ySplit="10" topLeftCell="B20" activePane="bottomRight" state="frozen"/>
      <selection pane="topRight" activeCell="B1" sqref="B1"/>
      <selection pane="bottomLeft" activeCell="A11" sqref="A11"/>
      <selection pane="bottomRight" activeCell="N23" sqref="N23"/>
    </sheetView>
  </sheetViews>
  <sheetFormatPr defaultRowHeight="15"/>
  <cols>
    <col min="1" max="1" width="6.85546875" customWidth="1"/>
    <col min="2" max="2" width="34.28515625" customWidth="1"/>
    <col min="3" max="3" width="9.42578125" customWidth="1"/>
    <col min="4" max="4" width="7.7109375" customWidth="1"/>
    <col min="5" max="5" width="6.42578125" customWidth="1"/>
    <col min="6" max="6" width="6" customWidth="1"/>
    <col min="7" max="7" width="7.85546875" customWidth="1"/>
    <col min="8" max="8" width="7.5703125" customWidth="1"/>
    <col min="9" max="9" width="8.7109375" customWidth="1"/>
    <col min="10" max="10" width="8.85546875" customWidth="1"/>
    <col min="11" max="11" width="5.42578125" customWidth="1"/>
    <col min="12" max="12" width="6.28515625" customWidth="1"/>
    <col min="13" max="13" width="5.42578125" customWidth="1"/>
    <col min="14" max="14" width="5.7109375" customWidth="1"/>
    <col min="15" max="15" width="38" customWidth="1"/>
    <col min="16" max="16" width="9.28515625" customWidth="1"/>
    <col min="17" max="17" width="7.7109375" customWidth="1"/>
    <col min="18" max="18" width="5.5703125" customWidth="1"/>
  </cols>
  <sheetData>
    <row r="1" spans="1:18" ht="15.75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ht="15.75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75">
      <c r="A3" s="58" t="s">
        <v>34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8" ht="15.75">
      <c r="A4" s="42" t="s">
        <v>27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8" ht="16.5" thickBot="1">
      <c r="E5" s="1"/>
    </row>
    <row r="6" spans="1:18" ht="110.25" customHeight="1" thickBot="1">
      <c r="A6" s="43" t="s">
        <v>0</v>
      </c>
      <c r="B6" s="43" t="s">
        <v>1</v>
      </c>
      <c r="C6" s="55" t="s">
        <v>2</v>
      </c>
      <c r="D6" s="56"/>
      <c r="E6" s="56"/>
      <c r="F6" s="56"/>
      <c r="G6" s="56"/>
      <c r="H6" s="56"/>
      <c r="I6" s="56"/>
      <c r="J6" s="56"/>
      <c r="K6" s="56"/>
      <c r="L6" s="57"/>
      <c r="M6" s="46" t="s">
        <v>3</v>
      </c>
      <c r="N6" s="47"/>
      <c r="O6" s="43" t="s">
        <v>14</v>
      </c>
      <c r="P6" s="43" t="s">
        <v>15</v>
      </c>
      <c r="Q6" s="43" t="s">
        <v>16</v>
      </c>
      <c r="R6" s="43" t="s">
        <v>17</v>
      </c>
    </row>
    <row r="7" spans="1:18" ht="15.75" customHeight="1" thickBot="1">
      <c r="A7" s="44"/>
      <c r="B7" s="44"/>
      <c r="C7" s="46" t="s">
        <v>4</v>
      </c>
      <c r="D7" s="47"/>
      <c r="E7" s="50" t="s">
        <v>5</v>
      </c>
      <c r="F7" s="51"/>
      <c r="G7" s="51"/>
      <c r="H7" s="51"/>
      <c r="I7" s="51"/>
      <c r="J7" s="51"/>
      <c r="K7" s="51"/>
      <c r="L7" s="52"/>
      <c r="M7" s="59"/>
      <c r="N7" s="60"/>
      <c r="O7" s="44"/>
      <c r="P7" s="44"/>
      <c r="Q7" s="44"/>
      <c r="R7" s="44"/>
    </row>
    <row r="8" spans="1:18" ht="22.5" customHeight="1" thickBot="1">
      <c r="A8" s="44"/>
      <c r="B8" s="44"/>
      <c r="C8" s="48"/>
      <c r="D8" s="49"/>
      <c r="E8" s="53" t="s">
        <v>6</v>
      </c>
      <c r="F8" s="54"/>
      <c r="G8" s="53" t="s">
        <v>7</v>
      </c>
      <c r="H8" s="54"/>
      <c r="I8" s="53" t="s">
        <v>8</v>
      </c>
      <c r="J8" s="54"/>
      <c r="K8" s="53" t="s">
        <v>9</v>
      </c>
      <c r="L8" s="54"/>
      <c r="M8" s="48"/>
      <c r="N8" s="49"/>
      <c r="O8" s="44"/>
      <c r="P8" s="44"/>
      <c r="Q8" s="44"/>
      <c r="R8" s="44"/>
    </row>
    <row r="9" spans="1:18" ht="15.75" thickBot="1">
      <c r="A9" s="45"/>
      <c r="B9" s="45"/>
      <c r="C9" s="2" t="s">
        <v>10</v>
      </c>
      <c r="D9" s="2" t="s">
        <v>11</v>
      </c>
      <c r="E9" s="2" t="s">
        <v>10</v>
      </c>
      <c r="F9" s="2" t="s">
        <v>11</v>
      </c>
      <c r="G9" s="2" t="s">
        <v>10</v>
      </c>
      <c r="H9" s="2" t="s">
        <v>11</v>
      </c>
      <c r="I9" s="2" t="s">
        <v>10</v>
      </c>
      <c r="J9" s="2" t="s">
        <v>11</v>
      </c>
      <c r="K9" s="2" t="s">
        <v>10</v>
      </c>
      <c r="L9" s="2" t="s">
        <v>11</v>
      </c>
      <c r="M9" s="2" t="s">
        <v>10</v>
      </c>
      <c r="N9" s="3" t="s">
        <v>11</v>
      </c>
      <c r="O9" s="45"/>
      <c r="P9" s="45"/>
      <c r="Q9" s="45"/>
      <c r="R9" s="45"/>
    </row>
    <row r="10" spans="1:18" ht="15.75" thickBot="1">
      <c r="A10" s="41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3">
        <v>14</v>
      </c>
      <c r="O10" s="5">
        <v>15</v>
      </c>
      <c r="P10" s="4">
        <v>16</v>
      </c>
      <c r="Q10" s="4">
        <v>17</v>
      </c>
      <c r="R10" s="4">
        <v>18</v>
      </c>
    </row>
    <row r="11" spans="1:18" ht="45.75" customHeight="1" thickBot="1">
      <c r="A11" s="21"/>
      <c r="B11" s="22" t="s">
        <v>32</v>
      </c>
      <c r="C11" s="23">
        <f>SUM(E11,G11,I11)</f>
        <v>10595.7</v>
      </c>
      <c r="D11" s="23">
        <f>SUM(F11,H11,J11)</f>
        <v>10595.7</v>
      </c>
      <c r="E11" s="23">
        <f>SUM(E12,E18,E21,E30)</f>
        <v>99</v>
      </c>
      <c r="F11" s="23">
        <f>SUM(F12,F18,F21,F30)</f>
        <v>99</v>
      </c>
      <c r="G11" s="23">
        <f>SUM(G12,G18,G21,G30)</f>
        <v>3510.1</v>
      </c>
      <c r="H11" s="23">
        <f>SUM(H12,H18,H21,H30)</f>
        <v>3510.1</v>
      </c>
      <c r="I11" s="23">
        <f>SUM(I12,I18,I21,I30)</f>
        <v>6986.6</v>
      </c>
      <c r="J11" s="23">
        <f>SUM(J12,J18,J21,J30)</f>
        <v>6986.6</v>
      </c>
      <c r="K11" s="23">
        <f>SUM(K12,K18,K21,K30)</f>
        <v>0</v>
      </c>
      <c r="L11" s="23">
        <f>SUM(L12,L18,L21,L30)</f>
        <v>0</v>
      </c>
      <c r="M11" s="24">
        <v>100</v>
      </c>
      <c r="N11" s="25">
        <v>100</v>
      </c>
      <c r="O11" s="26"/>
      <c r="P11" s="27"/>
      <c r="Q11" s="28"/>
      <c r="R11" s="28">
        <v>100</v>
      </c>
    </row>
    <row r="12" spans="1:18" ht="44.25" customHeight="1">
      <c r="A12" s="19"/>
      <c r="B12" s="18" t="s">
        <v>40</v>
      </c>
      <c r="C12" s="71">
        <f>SUM(C13,C14,C15,C16,C17)</f>
        <v>4149.9000000000005</v>
      </c>
      <c r="D12" s="71">
        <f>SUM(D13,D14,D15,D16,D17)</f>
        <v>4149.9000000000005</v>
      </c>
      <c r="E12" s="71">
        <f t="shared" ref="E12:J12" si="0">SUM(E13)</f>
        <v>99</v>
      </c>
      <c r="F12" s="71">
        <f t="shared" si="0"/>
        <v>99</v>
      </c>
      <c r="G12" s="71">
        <f t="shared" si="0"/>
        <v>0</v>
      </c>
      <c r="H12" s="71">
        <f t="shared" si="0"/>
        <v>0</v>
      </c>
      <c r="I12" s="71">
        <f>SUM(I13,I14,I15,I17)</f>
        <v>4050.7000000000003</v>
      </c>
      <c r="J12" s="71">
        <f>SUM(J13,J14,J15,J17)</f>
        <v>4050.7000000000003</v>
      </c>
      <c r="K12" s="71"/>
      <c r="L12" s="71"/>
      <c r="M12" s="66">
        <v>100</v>
      </c>
      <c r="N12" s="66">
        <v>100</v>
      </c>
      <c r="O12" s="79" t="s">
        <v>18</v>
      </c>
      <c r="P12" s="80">
        <v>100</v>
      </c>
      <c r="Q12" s="81">
        <v>100</v>
      </c>
      <c r="R12" s="81"/>
    </row>
    <row r="13" spans="1:18" ht="51" customHeight="1" thickBot="1">
      <c r="A13" s="7">
        <v>1</v>
      </c>
      <c r="B13" s="20" t="s">
        <v>41</v>
      </c>
      <c r="C13" s="72">
        <f t="shared" ref="C13:C20" si="1">SUM(E13,G13,I13)</f>
        <v>2869.3</v>
      </c>
      <c r="D13" s="72">
        <f t="shared" ref="D12:D21" si="2">SUM(F13,H13,J13)</f>
        <v>2869.3</v>
      </c>
      <c r="E13" s="72">
        <v>99</v>
      </c>
      <c r="F13" s="72">
        <v>99</v>
      </c>
      <c r="G13" s="72"/>
      <c r="H13" s="72"/>
      <c r="I13" s="72">
        <v>2770.3</v>
      </c>
      <c r="J13" s="72">
        <v>2770.3</v>
      </c>
      <c r="K13" s="73"/>
      <c r="L13" s="73"/>
      <c r="M13" s="74">
        <v>100</v>
      </c>
      <c r="N13" s="66">
        <v>100</v>
      </c>
      <c r="O13" s="90"/>
      <c r="P13" s="80">
        <v>100</v>
      </c>
      <c r="Q13" s="81">
        <v>100</v>
      </c>
      <c r="R13" s="82"/>
    </row>
    <row r="14" spans="1:18" ht="56.25" customHeight="1">
      <c r="A14" s="12" t="s">
        <v>42</v>
      </c>
      <c r="B14" s="8" t="s">
        <v>43</v>
      </c>
      <c r="C14" s="63">
        <f t="shared" si="1"/>
        <v>560</v>
      </c>
      <c r="D14" s="63">
        <f t="shared" si="2"/>
        <v>560</v>
      </c>
      <c r="E14" s="63"/>
      <c r="F14" s="63"/>
      <c r="G14" s="63"/>
      <c r="H14" s="63"/>
      <c r="I14" s="63">
        <v>560</v>
      </c>
      <c r="J14" s="63">
        <v>560</v>
      </c>
      <c r="K14" s="75"/>
      <c r="L14" s="75"/>
      <c r="M14" s="66">
        <v>100</v>
      </c>
      <c r="N14" s="66">
        <v>100</v>
      </c>
      <c r="O14" s="90" t="s">
        <v>29</v>
      </c>
      <c r="P14" s="80">
        <v>100</v>
      </c>
      <c r="Q14" s="81">
        <v>100</v>
      </c>
      <c r="R14" s="83"/>
    </row>
    <row r="15" spans="1:18" ht="18.75" customHeight="1">
      <c r="A15" s="12" t="s">
        <v>44</v>
      </c>
      <c r="B15" s="13" t="s">
        <v>45</v>
      </c>
      <c r="C15" s="63">
        <f t="shared" si="1"/>
        <v>417.8</v>
      </c>
      <c r="D15" s="63">
        <f t="shared" si="2"/>
        <v>417.8</v>
      </c>
      <c r="E15" s="63"/>
      <c r="F15" s="63"/>
      <c r="G15" s="63"/>
      <c r="H15" s="63"/>
      <c r="I15" s="63">
        <v>417.8</v>
      </c>
      <c r="J15" s="63">
        <v>417.8</v>
      </c>
      <c r="K15" s="75"/>
      <c r="L15" s="75"/>
      <c r="M15" s="66">
        <v>100</v>
      </c>
      <c r="N15" s="66">
        <v>100</v>
      </c>
      <c r="O15" s="90"/>
      <c r="P15" s="80">
        <v>100</v>
      </c>
      <c r="Q15" s="81">
        <v>100</v>
      </c>
      <c r="R15" s="83"/>
    </row>
    <row r="16" spans="1:18" ht="26.25">
      <c r="A16" s="12" t="s">
        <v>46</v>
      </c>
      <c r="B16" s="13" t="s">
        <v>48</v>
      </c>
      <c r="C16" s="63">
        <f t="shared" si="1"/>
        <v>0.2</v>
      </c>
      <c r="D16" s="63">
        <f t="shared" si="2"/>
        <v>0.2</v>
      </c>
      <c r="E16" s="63"/>
      <c r="F16" s="63"/>
      <c r="G16" s="63"/>
      <c r="H16" s="63"/>
      <c r="I16" s="63">
        <v>0.2</v>
      </c>
      <c r="J16" s="63">
        <v>0.2</v>
      </c>
      <c r="K16" s="75"/>
      <c r="L16" s="75"/>
      <c r="M16" s="66">
        <v>100</v>
      </c>
      <c r="N16" s="66">
        <v>100</v>
      </c>
      <c r="O16" s="90"/>
      <c r="P16" s="80">
        <v>100</v>
      </c>
      <c r="Q16" s="81">
        <v>100</v>
      </c>
      <c r="R16" s="83"/>
    </row>
    <row r="17" spans="1:18" ht="102.75">
      <c r="A17" s="12" t="s">
        <v>47</v>
      </c>
      <c r="B17" s="13" t="s">
        <v>49</v>
      </c>
      <c r="C17" s="63">
        <f t="shared" si="1"/>
        <v>302.60000000000002</v>
      </c>
      <c r="D17" s="63">
        <f t="shared" si="2"/>
        <v>302.60000000000002</v>
      </c>
      <c r="E17" s="63"/>
      <c r="F17" s="63"/>
      <c r="G17" s="63"/>
      <c r="H17" s="63"/>
      <c r="I17" s="63">
        <v>302.60000000000002</v>
      </c>
      <c r="J17" s="63">
        <v>302.60000000000002</v>
      </c>
      <c r="K17" s="75"/>
      <c r="L17" s="75"/>
      <c r="M17" s="66">
        <v>100</v>
      </c>
      <c r="N17" s="66">
        <v>100</v>
      </c>
      <c r="O17" s="90"/>
      <c r="P17" s="80">
        <v>100</v>
      </c>
      <c r="Q17" s="81">
        <v>100</v>
      </c>
      <c r="R17" s="83"/>
    </row>
    <row r="18" spans="1:18" ht="26.25" customHeight="1">
      <c r="A18" s="17"/>
      <c r="B18" s="40" t="s">
        <v>50</v>
      </c>
      <c r="C18" s="71">
        <f t="shared" si="1"/>
        <v>4587</v>
      </c>
      <c r="D18" s="71">
        <f t="shared" si="2"/>
        <v>4587</v>
      </c>
      <c r="E18" s="71">
        <v>0</v>
      </c>
      <c r="F18" s="71">
        <v>0</v>
      </c>
      <c r="G18" s="71">
        <f>SUM(G19,G20)</f>
        <v>3474.9</v>
      </c>
      <c r="H18" s="71">
        <f>SUM(H19,H20)</f>
        <v>3474.9</v>
      </c>
      <c r="I18" s="71">
        <f>SUM(I19,I20)</f>
        <v>1112.1000000000001</v>
      </c>
      <c r="J18" s="71">
        <f>SUM(J19,J20)</f>
        <v>1112.1000000000001</v>
      </c>
      <c r="K18" s="71"/>
      <c r="L18" s="71"/>
      <c r="M18" s="71">
        <v>100</v>
      </c>
      <c r="N18" s="71">
        <v>100</v>
      </c>
      <c r="O18" s="14"/>
      <c r="P18" s="80">
        <v>100</v>
      </c>
      <c r="Q18" s="81">
        <v>100</v>
      </c>
      <c r="R18" s="81"/>
    </row>
    <row r="19" spans="1:18" ht="68.25">
      <c r="A19" s="15" t="s">
        <v>51</v>
      </c>
      <c r="B19" s="13" t="s">
        <v>20</v>
      </c>
      <c r="C19" s="76">
        <f t="shared" si="1"/>
        <v>52.2</v>
      </c>
      <c r="D19" s="76">
        <f t="shared" si="2"/>
        <v>52.2</v>
      </c>
      <c r="E19" s="76"/>
      <c r="F19" s="76"/>
      <c r="G19" s="76"/>
      <c r="H19" s="76"/>
      <c r="I19" s="76">
        <v>52.2</v>
      </c>
      <c r="J19" s="76">
        <v>52.2</v>
      </c>
      <c r="K19" s="77"/>
      <c r="L19" s="77"/>
      <c r="M19" s="76">
        <v>100</v>
      </c>
      <c r="N19" s="76">
        <v>100</v>
      </c>
      <c r="O19" s="14" t="s">
        <v>19</v>
      </c>
      <c r="P19" s="80">
        <v>100</v>
      </c>
      <c r="Q19" s="81">
        <v>100</v>
      </c>
      <c r="R19" s="84"/>
    </row>
    <row r="20" spans="1:18" ht="27" thickBot="1">
      <c r="A20" s="16" t="s">
        <v>42</v>
      </c>
      <c r="B20" s="13" t="s">
        <v>52</v>
      </c>
      <c r="C20" s="66">
        <f t="shared" si="1"/>
        <v>4534.8</v>
      </c>
      <c r="D20" s="66">
        <f t="shared" si="2"/>
        <v>4534.8</v>
      </c>
      <c r="E20" s="66"/>
      <c r="F20" s="66"/>
      <c r="G20" s="66">
        <v>3474.9</v>
      </c>
      <c r="H20" s="66">
        <v>3474.9</v>
      </c>
      <c r="I20" s="66">
        <v>1059.9000000000001</v>
      </c>
      <c r="J20" s="66">
        <v>1059.9000000000001</v>
      </c>
      <c r="K20" s="71"/>
      <c r="L20" s="71"/>
      <c r="M20" s="66">
        <v>100</v>
      </c>
      <c r="N20" s="66">
        <v>100</v>
      </c>
      <c r="O20" s="14" t="s">
        <v>30</v>
      </c>
      <c r="P20" s="80">
        <v>100</v>
      </c>
      <c r="Q20" s="81">
        <v>100</v>
      </c>
      <c r="R20" s="81"/>
    </row>
    <row r="21" spans="1:18" ht="46.5" customHeight="1" thickBot="1">
      <c r="A21" s="30"/>
      <c r="B21" s="18" t="s">
        <v>35</v>
      </c>
      <c r="C21" s="71">
        <f>SUM(E21,G21,I21)</f>
        <v>1125.1000000000001</v>
      </c>
      <c r="D21" s="71">
        <f t="shared" si="2"/>
        <v>1125.1000000000001</v>
      </c>
      <c r="E21" s="31"/>
      <c r="F21" s="31"/>
      <c r="G21" s="31">
        <f>SUM(G22,G23,G25,G26,G27,G28,G29)</f>
        <v>35.200000000000003</v>
      </c>
      <c r="H21" s="31">
        <f>SUM(H22,H23,H25,H26,H27,H28,H29)</f>
        <v>35.200000000000003</v>
      </c>
      <c r="I21" s="31">
        <f>SUM(I22,I23,I24,I25,I26,I27,I28,I29)</f>
        <v>1089.9000000000001</v>
      </c>
      <c r="J21" s="31">
        <f>SUM(J22,J23,J24,J25,J26,J27,J28,J29)</f>
        <v>1089.9000000000001</v>
      </c>
      <c r="K21" s="35"/>
      <c r="L21" s="35"/>
      <c r="M21" s="66">
        <v>100</v>
      </c>
      <c r="N21" s="66">
        <v>100</v>
      </c>
      <c r="O21" s="85" t="s">
        <v>26</v>
      </c>
      <c r="P21" s="80">
        <v>100</v>
      </c>
      <c r="Q21" s="81">
        <v>100</v>
      </c>
      <c r="R21" s="81"/>
    </row>
    <row r="22" spans="1:18" ht="20.25" customHeight="1" thickBot="1">
      <c r="A22" s="87" t="s">
        <v>51</v>
      </c>
      <c r="B22" s="9" t="s">
        <v>21</v>
      </c>
      <c r="C22" s="66">
        <f t="shared" ref="C22:C24" si="3">SUM(E22,G22,I22)</f>
        <v>191.39999999999998</v>
      </c>
      <c r="D22" s="66">
        <f t="shared" ref="D22:D31" si="4">SUM(F22,H22,J22)</f>
        <v>191.39999999999998</v>
      </c>
      <c r="E22" s="78"/>
      <c r="F22" s="78"/>
      <c r="G22" s="78">
        <v>35.200000000000003</v>
      </c>
      <c r="H22" s="78">
        <v>35.200000000000003</v>
      </c>
      <c r="I22" s="78">
        <v>156.19999999999999</v>
      </c>
      <c r="J22" s="78">
        <v>156.19999999999999</v>
      </c>
      <c r="K22" s="30"/>
      <c r="L22" s="30"/>
      <c r="M22" s="66">
        <v>100</v>
      </c>
      <c r="N22" s="66">
        <v>100</v>
      </c>
      <c r="O22" s="85" t="s">
        <v>24</v>
      </c>
      <c r="P22" s="80">
        <v>100</v>
      </c>
      <c r="Q22" s="81">
        <v>100</v>
      </c>
      <c r="R22" s="81"/>
    </row>
    <row r="23" spans="1:18" ht="30" customHeight="1" thickBot="1">
      <c r="A23" s="88" t="s">
        <v>42</v>
      </c>
      <c r="B23" s="6" t="s">
        <v>36</v>
      </c>
      <c r="C23" s="66">
        <f t="shared" si="3"/>
        <v>0</v>
      </c>
      <c r="D23" s="66">
        <f t="shared" si="4"/>
        <v>0</v>
      </c>
      <c r="E23" s="30"/>
      <c r="F23" s="30"/>
      <c r="G23" s="30"/>
      <c r="H23" s="30"/>
      <c r="I23" s="30">
        <v>0</v>
      </c>
      <c r="J23" s="30">
        <v>0</v>
      </c>
      <c r="K23" s="30"/>
      <c r="L23" s="30"/>
      <c r="M23" s="66"/>
      <c r="N23" s="66"/>
      <c r="O23" s="85" t="s">
        <v>25</v>
      </c>
      <c r="P23" s="80">
        <v>100</v>
      </c>
      <c r="Q23" s="81">
        <v>100</v>
      </c>
      <c r="R23" s="81"/>
    </row>
    <row r="24" spans="1:18" ht="23.25" customHeight="1" thickBot="1">
      <c r="A24" s="87" t="s">
        <v>44</v>
      </c>
      <c r="B24" s="8" t="s">
        <v>37</v>
      </c>
      <c r="C24" s="66">
        <f t="shared" si="3"/>
        <v>89.8</v>
      </c>
      <c r="D24" s="66">
        <f t="shared" si="4"/>
        <v>89.8</v>
      </c>
      <c r="E24" s="30"/>
      <c r="F24" s="30"/>
      <c r="G24" s="30"/>
      <c r="H24" s="30"/>
      <c r="I24" s="30">
        <v>89.8</v>
      </c>
      <c r="J24" s="30">
        <v>89.8</v>
      </c>
      <c r="K24" s="30"/>
      <c r="L24" s="30"/>
      <c r="M24" s="66">
        <v>100</v>
      </c>
      <c r="N24" s="66">
        <v>100</v>
      </c>
      <c r="O24" s="85"/>
      <c r="P24" s="80">
        <v>100</v>
      </c>
      <c r="Q24" s="81">
        <v>100</v>
      </c>
      <c r="R24" s="81"/>
    </row>
    <row r="25" spans="1:18" ht="47.25" customHeight="1" thickBot="1">
      <c r="A25" s="89" t="s">
        <v>46</v>
      </c>
      <c r="B25" s="8" t="s">
        <v>22</v>
      </c>
      <c r="C25" s="62">
        <f>SUM(E25,G25,I25)</f>
        <v>20.399999999999999</v>
      </c>
      <c r="D25" s="66">
        <f t="shared" si="4"/>
        <v>20.399999999999999</v>
      </c>
      <c r="E25" s="30"/>
      <c r="F25" s="30"/>
      <c r="G25" s="30"/>
      <c r="H25" s="30"/>
      <c r="I25" s="30">
        <v>20.399999999999999</v>
      </c>
      <c r="J25" s="30">
        <v>20.399999999999999</v>
      </c>
      <c r="K25" s="30"/>
      <c r="L25" s="30"/>
      <c r="M25" s="66">
        <v>100</v>
      </c>
      <c r="N25" s="66">
        <v>100</v>
      </c>
      <c r="O25" s="85" t="s">
        <v>23</v>
      </c>
      <c r="P25" s="80">
        <v>100</v>
      </c>
      <c r="Q25" s="81">
        <v>100</v>
      </c>
      <c r="R25" s="81"/>
    </row>
    <row r="26" spans="1:18" ht="27" customHeight="1">
      <c r="A26" s="88" t="s">
        <v>47</v>
      </c>
      <c r="B26" s="11" t="s">
        <v>38</v>
      </c>
      <c r="C26" s="62">
        <f t="shared" ref="C26:C31" si="5">SUM(E26,G26,I26)</f>
        <v>0</v>
      </c>
      <c r="D26" s="66">
        <f t="shared" si="4"/>
        <v>0</v>
      </c>
      <c r="E26" s="30"/>
      <c r="F26" s="30"/>
      <c r="G26" s="30"/>
      <c r="H26" s="30"/>
      <c r="I26" s="30">
        <v>0</v>
      </c>
      <c r="J26" s="30">
        <v>0</v>
      </c>
      <c r="K26" s="30"/>
      <c r="L26" s="30"/>
      <c r="M26" s="39"/>
      <c r="N26" s="39"/>
      <c r="O26" s="36" t="s">
        <v>28</v>
      </c>
      <c r="P26" s="80">
        <v>100</v>
      </c>
      <c r="Q26" s="81">
        <v>100</v>
      </c>
      <c r="R26" s="81"/>
    </row>
    <row r="27" spans="1:18" ht="27.75" customHeight="1">
      <c r="A27" s="88" t="s">
        <v>54</v>
      </c>
      <c r="B27" s="11" t="s">
        <v>53</v>
      </c>
      <c r="C27" s="62">
        <f t="shared" si="5"/>
        <v>0</v>
      </c>
      <c r="D27" s="66">
        <f t="shared" si="4"/>
        <v>0</v>
      </c>
      <c r="E27" s="78"/>
      <c r="F27" s="78"/>
      <c r="G27" s="78"/>
      <c r="H27" s="78"/>
      <c r="I27" s="78">
        <v>0</v>
      </c>
      <c r="J27" s="78">
        <v>0</v>
      </c>
      <c r="K27" s="30"/>
      <c r="L27" s="30"/>
      <c r="M27" s="39"/>
      <c r="N27" s="39"/>
      <c r="O27" s="81"/>
      <c r="P27" s="80">
        <v>100</v>
      </c>
      <c r="Q27" s="81">
        <v>100</v>
      </c>
      <c r="R27" s="81"/>
    </row>
    <row r="28" spans="1:18" ht="26.25" customHeight="1">
      <c r="A28" s="88" t="s">
        <v>55</v>
      </c>
      <c r="B28" s="10" t="s">
        <v>39</v>
      </c>
      <c r="C28" s="62">
        <f t="shared" si="5"/>
        <v>823.5</v>
      </c>
      <c r="D28" s="66">
        <f t="shared" si="4"/>
        <v>823.5</v>
      </c>
      <c r="E28" s="30"/>
      <c r="F28" s="30"/>
      <c r="G28" s="30"/>
      <c r="H28" s="30"/>
      <c r="I28" s="30">
        <v>823.5</v>
      </c>
      <c r="J28" s="30">
        <v>823.5</v>
      </c>
      <c r="K28" s="30"/>
      <c r="L28" s="30"/>
      <c r="M28" s="39">
        <v>100</v>
      </c>
      <c r="N28" s="39">
        <v>100</v>
      </c>
      <c r="O28" s="81"/>
      <c r="P28" s="80">
        <v>100</v>
      </c>
      <c r="Q28" s="81">
        <v>100</v>
      </c>
      <c r="R28" s="81"/>
    </row>
    <row r="29" spans="1:18" ht="42.75" customHeight="1">
      <c r="A29" s="88" t="s">
        <v>56</v>
      </c>
      <c r="B29" s="86" t="s">
        <v>57</v>
      </c>
      <c r="C29" s="62">
        <f t="shared" si="5"/>
        <v>0</v>
      </c>
      <c r="D29" s="66">
        <f t="shared" si="4"/>
        <v>0</v>
      </c>
      <c r="E29" s="30"/>
      <c r="F29" s="30"/>
      <c r="G29" s="30"/>
      <c r="H29" s="30"/>
      <c r="I29" s="30">
        <v>0</v>
      </c>
      <c r="J29" s="30">
        <v>0</v>
      </c>
      <c r="K29" s="30"/>
      <c r="L29" s="30"/>
      <c r="M29" s="39"/>
      <c r="N29" s="39"/>
      <c r="O29" s="30"/>
      <c r="P29" s="80">
        <v>100</v>
      </c>
      <c r="Q29" s="81">
        <v>100</v>
      </c>
      <c r="R29" s="30"/>
    </row>
    <row r="30" spans="1:18" ht="38.25" customHeight="1">
      <c r="A30" s="32"/>
      <c r="B30" s="37" t="s">
        <v>31</v>
      </c>
      <c r="C30" s="61">
        <f t="shared" si="5"/>
        <v>733.9</v>
      </c>
      <c r="D30" s="63">
        <f t="shared" si="4"/>
        <v>733.9</v>
      </c>
      <c r="E30" s="33"/>
      <c r="F30" s="33">
        <v>0</v>
      </c>
      <c r="G30" s="33"/>
      <c r="H30" s="33"/>
      <c r="I30" s="33">
        <f>SUM(I31)</f>
        <v>733.9</v>
      </c>
      <c r="J30" s="33">
        <f>SUM(J31)</f>
        <v>733.9</v>
      </c>
      <c r="K30" s="32"/>
      <c r="L30" s="32"/>
      <c r="M30" s="64">
        <v>100</v>
      </c>
      <c r="N30" s="65">
        <v>100</v>
      </c>
      <c r="O30" s="91" t="s">
        <v>58</v>
      </c>
      <c r="P30" s="68">
        <v>100</v>
      </c>
      <c r="Q30" s="69">
        <v>100</v>
      </c>
      <c r="R30" s="34"/>
    </row>
    <row r="31" spans="1:18" ht="42.75" customHeight="1">
      <c r="A31" s="87" t="s">
        <v>51</v>
      </c>
      <c r="B31" s="38" t="s">
        <v>33</v>
      </c>
      <c r="C31" s="62">
        <f t="shared" si="5"/>
        <v>733.9</v>
      </c>
      <c r="D31" s="66">
        <f t="shared" si="4"/>
        <v>733.9</v>
      </c>
      <c r="E31" s="39"/>
      <c r="F31" s="39"/>
      <c r="G31" s="39"/>
      <c r="H31" s="39"/>
      <c r="I31" s="39">
        <v>733.9</v>
      </c>
      <c r="J31" s="39">
        <v>733.9</v>
      </c>
      <c r="K31" s="30"/>
      <c r="L31" s="30"/>
      <c r="M31" s="67">
        <v>100</v>
      </c>
      <c r="N31" s="67">
        <v>100</v>
      </c>
      <c r="O31" s="92" t="s">
        <v>59</v>
      </c>
      <c r="P31" s="70">
        <v>100</v>
      </c>
      <c r="Q31" s="30">
        <v>100</v>
      </c>
      <c r="R31" s="29"/>
    </row>
  </sheetData>
  <mergeCells count="18">
    <mergeCell ref="P6:P9"/>
    <mergeCell ref="Q6:Q9"/>
    <mergeCell ref="A1:Q1"/>
    <mergeCell ref="A6:A9"/>
    <mergeCell ref="C7:D8"/>
    <mergeCell ref="E7:L7"/>
    <mergeCell ref="E8:F8"/>
    <mergeCell ref="G8:H8"/>
    <mergeCell ref="I8:J8"/>
    <mergeCell ref="K8:L8"/>
    <mergeCell ref="A2:R2"/>
    <mergeCell ref="R6:R9"/>
    <mergeCell ref="B6:B9"/>
    <mergeCell ref="C6:L6"/>
    <mergeCell ref="A3:Q3"/>
    <mergeCell ref="A4:Q4"/>
    <mergeCell ref="M6:N8"/>
    <mergeCell ref="O6:O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2022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admin1</cp:lastModifiedBy>
  <cp:lastPrinted>2022-03-14T15:21:24Z</cp:lastPrinted>
  <dcterms:created xsi:type="dcterms:W3CDTF">2016-01-14T05:24:29Z</dcterms:created>
  <dcterms:modified xsi:type="dcterms:W3CDTF">2023-04-20T13:34:59Z</dcterms:modified>
</cp:coreProperties>
</file>